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45" windowWidth="18195" windowHeight="11565" activeTab="0"/>
  </bookViews>
  <sheets>
    <sheet name="Indirect Costs" sheetId="1" r:id="rId1"/>
  </sheets>
  <definedNames/>
  <calcPr calcId="145621"/>
</workbook>
</file>

<file path=xl/sharedStrings.xml><?xml version="1.0" encoding="utf-8"?>
<sst xmlns="http://schemas.openxmlformats.org/spreadsheetml/2006/main" count="82" uniqueCount="81">
  <si>
    <t>Utilities</t>
  </si>
  <si>
    <t xml:space="preserve">Retirement </t>
  </si>
  <si>
    <t>Office of City Controller</t>
  </si>
  <si>
    <t>Department of Finance - General Services</t>
  </si>
  <si>
    <t>Building Use Allowance</t>
  </si>
  <si>
    <t>Employee Benefits</t>
  </si>
  <si>
    <t>Public Works - Facilities Management</t>
  </si>
  <si>
    <t>Department of Finance - Fleet Management</t>
  </si>
  <si>
    <t>City Information Systems</t>
  </si>
  <si>
    <t>Department of Law</t>
  </si>
  <si>
    <t>Workers Compensation Medical Claims</t>
  </si>
  <si>
    <t>Unemployment Compensation</t>
  </si>
  <si>
    <t>Health Insurance</t>
  </si>
  <si>
    <t>Personal Leave Buyback</t>
  </si>
  <si>
    <t>Workers Compensation Indemnity/Mitigation Claims</t>
  </si>
  <si>
    <t>Social Security</t>
  </si>
  <si>
    <t>Severance Pay / Retiree Health</t>
  </si>
  <si>
    <t>Other Insurance</t>
  </si>
  <si>
    <t>John Roberts Civic Building</t>
  </si>
  <si>
    <t xml:space="preserve">Municipal Pension Plan </t>
  </si>
  <si>
    <t>Retired Employees Trust</t>
  </si>
  <si>
    <t>Other Building Maintenance</t>
  </si>
  <si>
    <t>Direct Labor</t>
  </si>
  <si>
    <t xml:space="preserve">Gas &amp; Oil </t>
  </si>
  <si>
    <t>Parts &amp; Equipment</t>
  </si>
  <si>
    <t>Voice &amp; Data / TV Productions</t>
  </si>
  <si>
    <t>Network &amp; Security Maintenance</t>
  </si>
  <si>
    <t>Software Development</t>
  </si>
  <si>
    <t>Public Safety</t>
  </si>
  <si>
    <t>Client Services</t>
  </si>
  <si>
    <t>311 Center</t>
  </si>
  <si>
    <t>Labor Relations</t>
  </si>
  <si>
    <t>Employee Services</t>
  </si>
  <si>
    <t xml:space="preserve">Accounts Payable </t>
  </si>
  <si>
    <t>Information Systems</t>
  </si>
  <si>
    <t>Print Shop</t>
  </si>
  <si>
    <t>Printing and graphics perform duplication and offset printing, binding lithographic, and other graphic services as requested by City departments. Costs associated with this function have been allocated based on the number of impressions made per department (12.1)</t>
  </si>
  <si>
    <t>City Mail</t>
  </si>
  <si>
    <t>Management and Budget</t>
  </si>
  <si>
    <t>John Roberts Civic Building = 200 Ross Street. Represents charges for the utilization of space for the City's portion of the John Roberts Civic Building for various departments and trust funds (02.1). Business Use Allowance = 2% of Acquisition + Improvement Costs. PLI represents 37% of square footage of the building (03.1)</t>
  </si>
  <si>
    <t>Employee benefits consist of Workers'' compensation, unemployment compensation, health insurance, personal leave buyback, social security, and severance pay benefits. Costs associated with the various components of employee benefits have been allocated based on the number of full-time equivalent employees per department. (04.1)</t>
  </si>
  <si>
    <t>The Bureau of Facilities Management provides professional maintenance and repair services to all City-owned faculties as requested or as scheduled for preventive maintenance. Services included, electrical, heating, ventilation and air conditioning, roofing, carpentry, plumbing, brick laying, plastering, truck driving, and labor. Costs associated with the Other Building Maintenance have been allocated based on the number of labor hours incurred per department. (06.1)</t>
  </si>
  <si>
    <t>Maintains the City's Fleet in three maintenance facilities, coordinates conventional and alternative fueling and road service needs, and operates the City's Motor Pool. Costs associated with Direct Labor function have been allocated based on internal and outside labor costs per department. Costs associated with the Gas &amp; Oil function have been allocated based on the dollar value of in-house and commercial fuel consumed per department. Costs associated with the Parts and Equipment function have been allocated based on the dollar value of parts and equipment consumed per department (07.1)</t>
  </si>
  <si>
    <t>Voice and Data/TV Production - Installs and supports all end-user workstations and voice/data telecommunications. Administration - Schedules all production jobs and orders supplies on a daily basis. Network and Security Maintenance - Designs, develops, and maintains the City's campus Local Area Networks and Security. Software Design - Develops applications for various City Departments and writes, tests, and installs both in-house developed and purchased applications. Utilities - Develops and maintains enterprise applications, such as PeopleSoft, and Permitting, and maintains City's Website. Public Safety - Application development grants development, reengineering and change management for the implementation of public safety systems. Client Services - Responsible for administering training programs on standard software packages and providing support to users, also develops and Maintains the City website. 311 Center - Responsible for maintaining a state-of-the-art database of information about City government 311 works closely with other City agencies to main the most current information possible. costs associated with each of the above mentioned functions have been based on the dollar value of services provided to each department. (08.1)</t>
  </si>
  <si>
    <t>Administration</t>
  </si>
  <si>
    <t>The labor relations/Labor and Employment Law division is responsible for labor contract administration. This division is divided into two areas: the handling of all employee grievances filed against the City and contract interpretation. Labor relations also handles all employment-related claims and negotiated or participates in the negotiations of all labor contracts for the nine collective bargaining units. Costs associated with this function have been allocated based on hours of service per department, express in salary dollars. (09.1)</t>
  </si>
  <si>
    <t>Dept. of Personnel &amp; Civil Service Commission</t>
  </si>
  <si>
    <t>Costs associated with this department have been allocated based on the dollar value of service provided per department. Responsibility includes recruitment, EEO reporting, affirmative action, investigations, record maintenance, physical examinations, test preparation and administration, and job analysis. (10.1)</t>
  </si>
  <si>
    <t>Account Payable - this function represents the inspection, invoice review, and disbursement functions. Costs associated with this function have been allocated based on expenditure per department. Information Systems - this function represents computer and data processing activities within the Controller's Office. Costs associated with this function have been allocated based on expenditures per department (11.1)</t>
  </si>
  <si>
    <t>Department of Finance</t>
  </si>
  <si>
    <t>The Department of Finance is responsible for City mail distribution. Cost associated with this function have been allocated based on postage charges per department. Management and Budget is responsible for preparing and monitoring the City's capital and operating budgets. Costs associated with this function have been allocated based on the actual Expenditures and payroll totals (14.1)</t>
  </si>
  <si>
    <t>Employee Benefits - less Health Ins., SS, and Other Ins.</t>
  </si>
  <si>
    <t>TOTAL ALLOCABLE COSTS (INDIRECT COSTS)</t>
  </si>
  <si>
    <t>Operations Inspectors</t>
  </si>
  <si>
    <t>Total PLI Personnel Salary Costs</t>
  </si>
  <si>
    <t>PLI Effort * Total Allocable Indirect Costs</t>
  </si>
  <si>
    <t>Per Unit Indirect Costs = (indirect Costs / 12,000 unit)</t>
  </si>
  <si>
    <t>SUMMARY:</t>
  </si>
  <si>
    <t>Employees of the City of Pittsburgh are covered by Social Security and also contribute to an employee retirement funds. Costs associated with the Retirement cost center have been functionalized as follows: 1) Municipal Pension Plan - costs associated with contributions to the old municipal pension plan have been allocated based on the number of full-time equivalent employees per department. 2) Retirement Employees Trust - Costs identified in the retired employees trust function consist of contributions to the new pension plan for municipal employees. This pension plan was offered to City Employees in 1976. Costs associated with contributions to the new municipal employee pension plan have been allocated based on the number of full-time equivalent employees per department. (05.1)</t>
  </si>
  <si>
    <t xml:space="preserve">We are assuming that there are 40,000 rental units in the City and 90% compliance of these units will register, equating to 36,000 total units that will be assessed and inspected. Further, we are assuming that a third of those units (36,000 / 3 = 12,000) will be inspected in ONE year. So the total allocable costs will be divided by 12,000 and thus representing the per permit cost associated with Indirect Costs. </t>
  </si>
  <si>
    <t>x9</t>
  </si>
  <si>
    <t>9 Operations Inspectors / Total PLI Personnel Salaries</t>
  </si>
  <si>
    <t>Personnel Costs</t>
  </si>
  <si>
    <t>Assistant Director</t>
  </si>
  <si>
    <t>Director</t>
  </si>
  <si>
    <t>Material Costs</t>
  </si>
  <si>
    <t>Mailing</t>
  </si>
  <si>
    <t>Permits, Licenses and Inspections Indirect Rental Registration Costs</t>
  </si>
  <si>
    <t>Permits, Licenses and Inspections Direct Rental Registration Costs</t>
  </si>
  <si>
    <t>Personnel / Finance Analyst</t>
  </si>
  <si>
    <t>Hourly Salary + Benefits</t>
  </si>
  <si>
    <t>Hourly Effort</t>
  </si>
  <si>
    <t>Total Cost</t>
  </si>
  <si>
    <t xml:space="preserve">The Direct Costs are the most apparent costs born by the department in terms of salary, health care, and materials. These costs are then calculated by an hourly percentage of effort and factored out to a total direct cost for administering the program. </t>
  </si>
  <si>
    <t xml:space="preserve"> </t>
  </si>
  <si>
    <t>Clerical II</t>
  </si>
  <si>
    <t>Application Tech</t>
  </si>
  <si>
    <t>Operations Inspector</t>
  </si>
  <si>
    <t>Bus. Process Admin</t>
  </si>
  <si>
    <t>Inspection Supervisor</t>
  </si>
  <si>
    <r>
      <t xml:space="preserve">In total, I believe that the justifiable amount to charge on top of the base $51.07 permit fee (representing salary and benefits costs) is $17.21 per permit, for a </t>
    </r>
    <r>
      <rPr>
        <b/>
        <u val="single"/>
        <sz val="11"/>
        <color theme="1"/>
        <rFont val="Calibri"/>
        <family val="2"/>
        <scheme val="minor"/>
      </rPr>
      <t>total permit inspection cost of</t>
    </r>
    <r>
      <rPr>
        <sz val="11"/>
        <color theme="1"/>
        <rFont val="Calibri"/>
        <family val="2"/>
        <scheme val="minor"/>
      </rPr>
      <t xml:space="preserve"> </t>
    </r>
    <r>
      <rPr>
        <b/>
        <u val="single"/>
        <sz val="11"/>
        <color theme="1"/>
        <rFont val="Calibri"/>
        <family val="2"/>
        <scheme val="minor"/>
      </rPr>
      <t>$68.28</t>
    </r>
    <r>
      <rPr>
        <b/>
        <sz val="11"/>
        <color theme="1"/>
        <rFont val="Calibri"/>
        <family val="2"/>
        <scheme val="minor"/>
      </rPr>
      <t>.</t>
    </r>
    <r>
      <rPr>
        <sz val="11"/>
        <color theme="1"/>
        <rFont val="Calibri"/>
        <family val="2"/>
        <scheme val="minor"/>
      </rPr>
      <t xml:space="preserve"> This is derived from the percent effort of PLI; proxies by the number of dedicated employees engaged in implementing this initiative. The total allocable indirect costs do not consider Health Benefits, Social Security or Other Benefits because they are already accounted for in the 30% benefits assumed for the base of $50.73. All other Employee Benefits costs outlined in the Zelenkofske Axelrod LLC Cost Allocation plan to represent costs assigned to PLI that are not captured by that 30% assumption.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</si>
</sst>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_(&quot;$&quot;* #,##0_);_(&quot;$&quot;* \(#,##0\);_(&quot;$&quot;* &quot;-&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strike/>
      <sz val="11"/>
      <color theme="1"/>
      <name val="Calibri"/>
      <family val="2"/>
      <scheme val="minor"/>
    </font>
    <font>
      <b/>
      <u val="single"/>
      <sz val="11"/>
      <color theme="1"/>
      <name val="Calibri"/>
      <family val="2"/>
      <scheme val="minor"/>
    </font>
    <font>
      <sz val="11"/>
      <color rgb="FF000000"/>
      <name val="Calibri"/>
      <family val="2"/>
      <scheme val="minor"/>
    </font>
  </fonts>
  <fills count="2">
    <fill>
      <patternFill/>
    </fill>
    <fill>
      <patternFill patternType="gray125"/>
    </fill>
  </fills>
  <borders count="15">
    <border>
      <left/>
      <right/>
      <top/>
      <bottom/>
      <diagonal/>
    </border>
    <border>
      <left style="medium"/>
      <right/>
      <top style="medium"/>
      <bottom/>
    </border>
    <border>
      <left/>
      <right/>
      <top style="medium"/>
      <bottom/>
    </border>
    <border>
      <left/>
      <right/>
      <top style="medium"/>
      <bottom style="thin"/>
    </border>
    <border>
      <left style="medium"/>
      <right/>
      <top/>
      <bottom style="medium"/>
    </border>
    <border>
      <left/>
      <right/>
      <top/>
      <bottom style="medium"/>
    </border>
    <border>
      <left style="medium"/>
      <right/>
      <top/>
      <bottom/>
    </border>
    <border>
      <left/>
      <right/>
      <top/>
      <bottom style="thin"/>
    </border>
    <border>
      <left/>
      <right/>
      <top style="thin"/>
      <bottom style="medium"/>
    </border>
    <border>
      <left style="medium"/>
      <right/>
      <top style="medium"/>
      <bottom style="medium"/>
    </border>
    <border>
      <left/>
      <right style="medium"/>
      <top style="medium"/>
      <bottom style="medium"/>
    </border>
    <border>
      <left/>
      <right style="medium"/>
      <top style="medium"/>
      <bottom/>
    </border>
    <border>
      <left/>
      <right style="medium"/>
      <top/>
      <bottom style="medium"/>
    </border>
    <border>
      <left/>
      <right/>
      <top style="medium"/>
      <bottom style="medium"/>
    </border>
    <border>
      <left/>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3" fillId="0" borderId="0" xfId="0" applyFont="1"/>
    <xf numFmtId="0" fontId="0" fillId="0" borderId="1" xfId="0" applyBorder="1"/>
    <xf numFmtId="0" fontId="2" fillId="0" borderId="2" xfId="0" applyFont="1" applyBorder="1"/>
    <xf numFmtId="164" fontId="2" fillId="0" borderId="3" xfId="0" applyNumberFormat="1" applyFont="1" applyBorder="1"/>
    <xf numFmtId="0" fontId="0" fillId="0" borderId="4" xfId="0" applyBorder="1"/>
    <xf numFmtId="0" fontId="0" fillId="0" borderId="5" xfId="0" applyBorder="1" applyAlignment="1">
      <alignment horizontal="left" vertical="top" indent="2"/>
    </xf>
    <xf numFmtId="164" fontId="0" fillId="0" borderId="5" xfId="0" applyNumberFormat="1" applyFont="1" applyBorder="1" applyAlignment="1">
      <alignment vertical="top"/>
    </xf>
    <xf numFmtId="0" fontId="0" fillId="0" borderId="6" xfId="0" applyBorder="1"/>
    <xf numFmtId="0" fontId="0" fillId="0" borderId="0" xfId="0" applyBorder="1" applyAlignment="1">
      <alignment horizontal="left" indent="2"/>
    </xf>
    <xf numFmtId="164" fontId="0" fillId="0" borderId="0" xfId="0" applyNumberFormat="1" applyBorder="1"/>
    <xf numFmtId="0" fontId="2" fillId="0" borderId="2" xfId="0" applyFont="1" applyBorder="1" applyAlignment="1">
      <alignment horizontal="left"/>
    </xf>
    <xf numFmtId="164" fontId="0" fillId="0" borderId="5" xfId="0" applyNumberFormat="1" applyBorder="1" applyAlignment="1">
      <alignment vertical="top"/>
    </xf>
    <xf numFmtId="0" fontId="4" fillId="0" borderId="0" xfId="0" applyFont="1" applyBorder="1" applyAlignment="1">
      <alignment horizontal="left" indent="2"/>
    </xf>
    <xf numFmtId="164" fontId="4" fillId="0" borderId="0" xfId="0" applyNumberFormat="1" applyFont="1" applyBorder="1"/>
    <xf numFmtId="0" fontId="4" fillId="0" borderId="5" xfId="0" applyFont="1" applyBorder="1" applyAlignment="1">
      <alignment horizontal="left" indent="2"/>
    </xf>
    <xf numFmtId="164" fontId="4" fillId="0" borderId="5" xfId="0" applyNumberFormat="1" applyFont="1" applyBorder="1"/>
    <xf numFmtId="0" fontId="2" fillId="0" borderId="0" xfId="0" applyFont="1" applyBorder="1"/>
    <xf numFmtId="164" fontId="2" fillId="0" borderId="0" xfId="0" applyNumberFormat="1" applyFont="1" applyBorder="1"/>
    <xf numFmtId="164" fontId="2" fillId="0" borderId="7" xfId="0" applyNumberFormat="1" applyFont="1" applyBorder="1"/>
    <xf numFmtId="164" fontId="0" fillId="0" borderId="8" xfId="0" applyNumberFormat="1" applyFont="1" applyBorder="1" applyAlignment="1">
      <alignment vertical="top"/>
    </xf>
    <xf numFmtId="0" fontId="2" fillId="0" borderId="0" xfId="0" applyFont="1"/>
    <xf numFmtId="164" fontId="0" fillId="0" borderId="0" xfId="0" applyNumberFormat="1"/>
    <xf numFmtId="0" fontId="2" fillId="0" borderId="9" xfId="0" applyFont="1" applyBorder="1"/>
    <xf numFmtId="164" fontId="2" fillId="0" borderId="10" xfId="0" applyNumberFormat="1" applyFont="1" applyBorder="1"/>
    <xf numFmtId="0" fontId="0" fillId="0" borderId="1" xfId="0" applyBorder="1" applyAlignment="1">
      <alignment horizontal="right"/>
    </xf>
    <xf numFmtId="164" fontId="0" fillId="0" borderId="11" xfId="0" applyNumberFormat="1" applyBorder="1"/>
    <xf numFmtId="0" fontId="0" fillId="0" borderId="6" xfId="0" applyBorder="1" applyAlignment="1">
      <alignment horizontal="right"/>
    </xf>
    <xf numFmtId="164" fontId="0" fillId="0" borderId="12" xfId="0" applyNumberFormat="1" applyBorder="1"/>
    <xf numFmtId="0" fontId="0" fillId="0" borderId="9" xfId="0" applyBorder="1"/>
    <xf numFmtId="164" fontId="0" fillId="0" borderId="10" xfId="0" applyNumberFormat="1" applyBorder="1"/>
    <xf numFmtId="10" fontId="2" fillId="0" borderId="10" xfId="0" applyNumberFormat="1" applyFont="1" applyBorder="1"/>
    <xf numFmtId="44" fontId="2" fillId="0" borderId="10" xfId="0" applyNumberFormat="1" applyFont="1" applyBorder="1"/>
    <xf numFmtId="164" fontId="2" fillId="0" borderId="2" xfId="0" applyNumberFormat="1" applyFont="1" applyBorder="1"/>
    <xf numFmtId="10" fontId="2" fillId="0" borderId="0" xfId="0" applyNumberFormat="1" applyFont="1" applyBorder="1"/>
    <xf numFmtId="44" fontId="2" fillId="0" borderId="0" xfId="0" applyNumberFormat="1" applyFont="1" applyBorder="1"/>
    <xf numFmtId="44" fontId="2" fillId="0" borderId="12" xfId="0" applyNumberFormat="1" applyFont="1" applyBorder="1"/>
    <xf numFmtId="0" fontId="0" fillId="0" borderId="0" xfId="0" applyBorder="1"/>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shrinkToFit="1"/>
    </xf>
    <xf numFmtId="0" fontId="2" fillId="0" borderId="2" xfId="0" applyFont="1" applyBorder="1" applyAlignment="1">
      <alignment horizontal="center" vertical="center"/>
    </xf>
    <xf numFmtId="0" fontId="0" fillId="0" borderId="0" xfId="0" applyFont="1"/>
    <xf numFmtId="0" fontId="0" fillId="0" borderId="0" xfId="0" applyFont="1" applyBorder="1"/>
    <xf numFmtId="0" fontId="0" fillId="0" borderId="1" xfId="0" applyFont="1" applyBorder="1"/>
    <xf numFmtId="0" fontId="0" fillId="0" borderId="2" xfId="0" applyFont="1" applyBorder="1"/>
    <xf numFmtId="0" fontId="0" fillId="0" borderId="6" xfId="0" applyFont="1" applyBorder="1"/>
    <xf numFmtId="0" fontId="0" fillId="0" borderId="0" xfId="0" applyFont="1" applyBorder="1" applyAlignment="1">
      <alignment horizontal="left" indent="2"/>
    </xf>
    <xf numFmtId="164" fontId="0" fillId="0" borderId="0" xfId="0" applyNumberFormat="1" applyFont="1" applyBorder="1"/>
    <xf numFmtId="0" fontId="0" fillId="0" borderId="0" xfId="0" applyFont="1" applyBorder="1" applyAlignment="1">
      <alignment horizontal="center" vertical="center" wrapText="1"/>
    </xf>
    <xf numFmtId="0" fontId="0" fillId="0" borderId="4" xfId="0" applyFont="1" applyBorder="1"/>
    <xf numFmtId="0" fontId="0" fillId="0" borderId="5" xfId="0" applyFont="1" applyBorder="1" applyAlignment="1">
      <alignment horizontal="left" indent="2"/>
    </xf>
    <xf numFmtId="164" fontId="0" fillId="0" borderId="5" xfId="0" applyNumberFormat="1" applyFont="1" applyBorder="1"/>
    <xf numFmtId="0" fontId="0" fillId="0" borderId="5" xfId="0" applyFont="1" applyBorder="1" applyAlignment="1">
      <alignment horizontal="center" vertical="center" wrapText="1"/>
    </xf>
    <xf numFmtId="0" fontId="0" fillId="0" borderId="5" xfId="0" applyFont="1" applyBorder="1"/>
    <xf numFmtId="0" fontId="0" fillId="0" borderId="0" xfId="0" applyFont="1" applyBorder="1" applyAlignment="1">
      <alignment horizontal="left" vertical="top" indent="2"/>
    </xf>
    <xf numFmtId="164" fontId="0" fillId="0" borderId="0" xfId="0" applyNumberFormat="1" applyFont="1" applyBorder="1" applyAlignment="1">
      <alignment vertical="top"/>
    </xf>
    <xf numFmtId="0" fontId="0" fillId="0" borderId="9" xfId="0" applyFont="1" applyBorder="1"/>
    <xf numFmtId="164" fontId="0" fillId="0" borderId="13" xfId="0" applyNumberFormat="1" applyFont="1" applyBorder="1"/>
    <xf numFmtId="164" fontId="0" fillId="0" borderId="13" xfId="0" applyNumberFormat="1" applyFont="1" applyBorder="1" applyAlignment="1">
      <alignment vertical="top"/>
    </xf>
    <xf numFmtId="0" fontId="0" fillId="0" borderId="13" xfId="0" applyFont="1" applyBorder="1" applyAlignment="1">
      <alignment horizontal="center" vertical="center" wrapText="1"/>
    </xf>
    <xf numFmtId="0" fontId="0" fillId="0" borderId="13" xfId="0" applyFont="1" applyBorder="1"/>
    <xf numFmtId="8" fontId="6" fillId="0" borderId="0"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0" fillId="0" borderId="0" xfId="0" applyFont="1" applyFill="1" applyBorder="1" applyAlignment="1">
      <alignment horizontal="right" vertical="center" wrapText="1"/>
    </xf>
    <xf numFmtId="8" fontId="6" fillId="0" borderId="5" xfId="0" applyNumberFormat="1" applyFont="1" applyFill="1" applyBorder="1" applyAlignment="1">
      <alignment horizontal="right" vertical="center" wrapText="1"/>
    </xf>
    <xf numFmtId="8" fontId="2" fillId="0" borderId="10" xfId="0" applyNumberFormat="1" applyFont="1" applyBorder="1"/>
    <xf numFmtId="0" fontId="0" fillId="0" borderId="2" xfId="0" applyBorder="1" applyAlignment="1">
      <alignment horizontal="center" vertical="top" wrapText="1"/>
    </xf>
    <xf numFmtId="0" fontId="0" fillId="0" borderId="11" xfId="0" applyBorder="1" applyAlignment="1">
      <alignment horizontal="center" vertical="top" wrapText="1"/>
    </xf>
    <xf numFmtId="0" fontId="0" fillId="0" borderId="5" xfId="0" applyBorder="1" applyAlignment="1">
      <alignment horizontal="center" vertical="top" wrapText="1"/>
    </xf>
    <xf numFmtId="0" fontId="0" fillId="0" borderId="12" xfId="0" applyBorder="1" applyAlignment="1">
      <alignment horizontal="center" vertical="top"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 xfId="0" applyBorder="1" applyAlignment="1">
      <alignment horizontal="center" vertical="top" wrapText="1"/>
    </xf>
    <xf numFmtId="0" fontId="0" fillId="0" borderId="4" xfId="0"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tabSelected="1" workbookViewId="0" topLeftCell="A49">
      <selection activeCell="H62" sqref="H62"/>
    </sheetView>
  </sheetViews>
  <sheetFormatPr defaultColWidth="9.140625" defaultRowHeight="15"/>
  <cols>
    <col min="1" max="1" width="4.8515625" style="0" customWidth="1"/>
    <col min="2" max="2" width="1.7109375" style="0" customWidth="1"/>
    <col min="3" max="3" width="51.421875" style="0" customWidth="1"/>
    <col min="4" max="4" width="12.57421875" style="0" bestFit="1" customWidth="1"/>
    <col min="5" max="5" width="1.421875" style="0" customWidth="1"/>
    <col min="6" max="6" width="10.28125" style="0" customWidth="1"/>
    <col min="7" max="7" width="1.421875" style="0" customWidth="1"/>
    <col min="9" max="9" width="1.421875" style="0" customWidth="1"/>
    <col min="15" max="15" width="27.57421875" style="0" customWidth="1"/>
  </cols>
  <sheetData>
    <row r="1" spans="1:2" ht="21">
      <c r="A1" s="1" t="s">
        <v>67</v>
      </c>
      <c r="B1" s="1"/>
    </row>
    <row r="2" ht="9" customHeight="1" thickBot="1"/>
    <row r="3" spans="2:15" ht="15" customHeight="1">
      <c r="B3" s="2"/>
      <c r="C3" s="3" t="s">
        <v>4</v>
      </c>
      <c r="D3" s="4">
        <v>9634</v>
      </c>
      <c r="E3" s="33"/>
      <c r="F3" s="66" t="s">
        <v>39</v>
      </c>
      <c r="G3" s="66"/>
      <c r="H3" s="66"/>
      <c r="I3" s="66"/>
      <c r="J3" s="66"/>
      <c r="K3" s="66"/>
      <c r="L3" s="66"/>
      <c r="M3" s="66"/>
      <c r="N3" s="66"/>
      <c r="O3" s="67"/>
    </row>
    <row r="4" spans="2:15" ht="42" customHeight="1" thickBot="1">
      <c r="B4" s="5"/>
      <c r="C4" s="6" t="s">
        <v>18</v>
      </c>
      <c r="D4" s="20">
        <v>9634</v>
      </c>
      <c r="E4" s="7"/>
      <c r="F4" s="68"/>
      <c r="G4" s="68"/>
      <c r="H4" s="68"/>
      <c r="I4" s="68"/>
      <c r="J4" s="68"/>
      <c r="K4" s="68"/>
      <c r="L4" s="68"/>
      <c r="M4" s="68"/>
      <c r="N4" s="68"/>
      <c r="O4" s="69"/>
    </row>
    <row r="5" spans="2:15" ht="15" customHeight="1">
      <c r="B5" s="2"/>
      <c r="C5" s="3" t="s">
        <v>5</v>
      </c>
      <c r="D5" s="33">
        <v>1613234</v>
      </c>
      <c r="E5" s="33"/>
      <c r="F5" s="70" t="s">
        <v>40</v>
      </c>
      <c r="G5" s="70"/>
      <c r="H5" s="70"/>
      <c r="I5" s="70"/>
      <c r="J5" s="70"/>
      <c r="K5" s="70"/>
      <c r="L5" s="70"/>
      <c r="M5" s="70"/>
      <c r="N5" s="70"/>
      <c r="O5" s="71"/>
    </row>
    <row r="6" spans="2:15" ht="15">
      <c r="B6" s="8"/>
      <c r="C6" s="17" t="s">
        <v>51</v>
      </c>
      <c r="D6" s="19">
        <f>D5-D9-D12-D14</f>
        <v>833011</v>
      </c>
      <c r="E6" s="18"/>
      <c r="F6" s="72"/>
      <c r="G6" s="72"/>
      <c r="H6" s="72"/>
      <c r="I6" s="72"/>
      <c r="J6" s="72"/>
      <c r="K6" s="72"/>
      <c r="L6" s="72"/>
      <c r="M6" s="72"/>
      <c r="N6" s="72"/>
      <c r="O6" s="73"/>
    </row>
    <row r="7" spans="2:15" ht="15">
      <c r="B7" s="8"/>
      <c r="C7" s="9" t="s">
        <v>10</v>
      </c>
      <c r="D7" s="10">
        <v>98400</v>
      </c>
      <c r="E7" s="10"/>
      <c r="F7" s="72"/>
      <c r="G7" s="72"/>
      <c r="H7" s="72"/>
      <c r="I7" s="72"/>
      <c r="J7" s="72"/>
      <c r="K7" s="72"/>
      <c r="L7" s="72"/>
      <c r="M7" s="72"/>
      <c r="N7" s="72"/>
      <c r="O7" s="73"/>
    </row>
    <row r="8" spans="2:15" ht="15">
      <c r="B8" s="8"/>
      <c r="C8" s="9" t="s">
        <v>11</v>
      </c>
      <c r="D8" s="10">
        <v>3286</v>
      </c>
      <c r="E8" s="10"/>
      <c r="F8" s="72"/>
      <c r="G8" s="72"/>
      <c r="H8" s="72"/>
      <c r="I8" s="72"/>
      <c r="J8" s="72"/>
      <c r="K8" s="72"/>
      <c r="L8" s="72"/>
      <c r="M8" s="72"/>
      <c r="N8" s="72"/>
      <c r="O8" s="73"/>
    </row>
    <row r="9" spans="2:15" ht="15">
      <c r="B9" s="8"/>
      <c r="C9" s="13" t="s">
        <v>12</v>
      </c>
      <c r="D9" s="14">
        <v>586316</v>
      </c>
      <c r="E9" s="14"/>
      <c r="F9" s="72"/>
      <c r="G9" s="72"/>
      <c r="H9" s="72"/>
      <c r="I9" s="72"/>
      <c r="J9" s="72"/>
      <c r="K9" s="72"/>
      <c r="L9" s="72"/>
      <c r="M9" s="72"/>
      <c r="N9" s="72"/>
      <c r="O9" s="73"/>
    </row>
    <row r="10" spans="2:15" ht="15">
      <c r="B10" s="8"/>
      <c r="C10" s="9" t="s">
        <v>13</v>
      </c>
      <c r="D10" s="10">
        <v>25054</v>
      </c>
      <c r="E10" s="10"/>
      <c r="F10" s="72"/>
      <c r="G10" s="72"/>
      <c r="H10" s="72"/>
      <c r="I10" s="72"/>
      <c r="J10" s="72"/>
      <c r="K10" s="72"/>
      <c r="L10" s="72"/>
      <c r="M10" s="72"/>
      <c r="N10" s="72"/>
      <c r="O10" s="73"/>
    </row>
    <row r="11" spans="2:15" ht="15">
      <c r="B11" s="8"/>
      <c r="C11" s="9" t="s">
        <v>14</v>
      </c>
      <c r="D11" s="10">
        <v>287707</v>
      </c>
      <c r="E11" s="10"/>
      <c r="F11" s="72"/>
      <c r="G11" s="72"/>
      <c r="H11" s="72"/>
      <c r="I11" s="72"/>
      <c r="J11" s="72"/>
      <c r="K11" s="72"/>
      <c r="L11" s="72"/>
      <c r="M11" s="72"/>
      <c r="N11" s="72"/>
      <c r="O11" s="73"/>
    </row>
    <row r="12" spans="2:15" ht="15">
      <c r="B12" s="8"/>
      <c r="C12" s="13" t="s">
        <v>15</v>
      </c>
      <c r="D12" s="14">
        <v>141622</v>
      </c>
      <c r="E12" s="14"/>
      <c r="F12" s="72"/>
      <c r="G12" s="72"/>
      <c r="H12" s="72"/>
      <c r="I12" s="72"/>
      <c r="J12" s="72"/>
      <c r="K12" s="72"/>
      <c r="L12" s="72"/>
      <c r="M12" s="72"/>
      <c r="N12" s="72"/>
      <c r="O12" s="73"/>
    </row>
    <row r="13" spans="2:15" ht="15">
      <c r="B13" s="8"/>
      <c r="C13" s="9" t="s">
        <v>16</v>
      </c>
      <c r="D13" s="10">
        <v>418564</v>
      </c>
      <c r="E13" s="10"/>
      <c r="F13" s="72"/>
      <c r="G13" s="72"/>
      <c r="H13" s="72"/>
      <c r="I13" s="72"/>
      <c r="J13" s="72"/>
      <c r="K13" s="72"/>
      <c r="L13" s="72"/>
      <c r="M13" s="72"/>
      <c r="N13" s="72"/>
      <c r="O13" s="73"/>
    </row>
    <row r="14" spans="2:15" ht="15.75" thickBot="1">
      <c r="B14" s="5"/>
      <c r="C14" s="15" t="s">
        <v>17</v>
      </c>
      <c r="D14" s="16">
        <v>52285</v>
      </c>
      <c r="E14" s="16"/>
      <c r="F14" s="74"/>
      <c r="G14" s="74"/>
      <c r="H14" s="74"/>
      <c r="I14" s="74"/>
      <c r="J14" s="74"/>
      <c r="K14" s="74"/>
      <c r="L14" s="74"/>
      <c r="M14" s="74"/>
      <c r="N14" s="74"/>
      <c r="O14" s="75"/>
    </row>
    <row r="15" spans="2:15" ht="15" customHeight="1">
      <c r="B15" s="2"/>
      <c r="C15" s="11" t="s">
        <v>1</v>
      </c>
      <c r="D15" s="4">
        <v>323108</v>
      </c>
      <c r="E15" s="33"/>
      <c r="F15" s="70" t="s">
        <v>58</v>
      </c>
      <c r="G15" s="70"/>
      <c r="H15" s="70"/>
      <c r="I15" s="70"/>
      <c r="J15" s="70"/>
      <c r="K15" s="70"/>
      <c r="L15" s="70"/>
      <c r="M15" s="70"/>
      <c r="N15" s="70"/>
      <c r="O15" s="71"/>
    </row>
    <row r="16" spans="2:15" ht="15">
      <c r="B16" s="8"/>
      <c r="C16" s="9" t="s">
        <v>19</v>
      </c>
      <c r="D16" s="10">
        <v>7677</v>
      </c>
      <c r="E16" s="10"/>
      <c r="F16" s="72"/>
      <c r="G16" s="72"/>
      <c r="H16" s="72"/>
      <c r="I16" s="72"/>
      <c r="J16" s="72"/>
      <c r="K16" s="72"/>
      <c r="L16" s="72"/>
      <c r="M16" s="72"/>
      <c r="N16" s="72"/>
      <c r="O16" s="73"/>
    </row>
    <row r="17" spans="2:15" ht="105" customHeight="1" thickBot="1">
      <c r="B17" s="5"/>
      <c r="C17" s="6" t="s">
        <v>20</v>
      </c>
      <c r="D17" s="12">
        <v>315431</v>
      </c>
      <c r="E17" s="12"/>
      <c r="F17" s="74"/>
      <c r="G17" s="74"/>
      <c r="H17" s="74"/>
      <c r="I17" s="74"/>
      <c r="J17" s="74"/>
      <c r="K17" s="74"/>
      <c r="L17" s="74"/>
      <c r="M17" s="74"/>
      <c r="N17" s="74"/>
      <c r="O17" s="75"/>
    </row>
    <row r="18" spans="2:15" ht="15" customHeight="1">
      <c r="B18" s="2"/>
      <c r="C18" s="11" t="s">
        <v>6</v>
      </c>
      <c r="D18" s="4">
        <v>5426</v>
      </c>
      <c r="E18" s="33"/>
      <c r="F18" s="70" t="s">
        <v>41</v>
      </c>
      <c r="G18" s="70"/>
      <c r="H18" s="70"/>
      <c r="I18" s="70"/>
      <c r="J18" s="70"/>
      <c r="K18" s="70"/>
      <c r="L18" s="70"/>
      <c r="M18" s="70"/>
      <c r="N18" s="70"/>
      <c r="O18" s="71"/>
    </row>
    <row r="19" spans="2:15" ht="62.25" customHeight="1" thickBot="1">
      <c r="B19" s="5"/>
      <c r="C19" s="6" t="s">
        <v>21</v>
      </c>
      <c r="D19" s="12">
        <v>5426</v>
      </c>
      <c r="E19" s="12"/>
      <c r="F19" s="74"/>
      <c r="G19" s="74"/>
      <c r="H19" s="74"/>
      <c r="I19" s="74"/>
      <c r="J19" s="74"/>
      <c r="K19" s="74"/>
      <c r="L19" s="74"/>
      <c r="M19" s="74"/>
      <c r="N19" s="74"/>
      <c r="O19" s="75"/>
    </row>
    <row r="20" spans="2:15" ht="15" customHeight="1">
      <c r="B20" s="2"/>
      <c r="C20" s="3" t="s">
        <v>7</v>
      </c>
      <c r="D20" s="4">
        <v>114019</v>
      </c>
      <c r="E20" s="33"/>
      <c r="F20" s="70" t="s">
        <v>42</v>
      </c>
      <c r="G20" s="70"/>
      <c r="H20" s="70"/>
      <c r="I20" s="70"/>
      <c r="J20" s="70"/>
      <c r="K20" s="70"/>
      <c r="L20" s="70"/>
      <c r="M20" s="70"/>
      <c r="N20" s="70"/>
      <c r="O20" s="71"/>
    </row>
    <row r="21" spans="2:15" ht="15">
      <c r="B21" s="8"/>
      <c r="C21" s="9" t="s">
        <v>22</v>
      </c>
      <c r="D21" s="10">
        <v>36139</v>
      </c>
      <c r="E21" s="10"/>
      <c r="F21" s="72"/>
      <c r="G21" s="72"/>
      <c r="H21" s="72"/>
      <c r="I21" s="72"/>
      <c r="J21" s="72"/>
      <c r="K21" s="72"/>
      <c r="L21" s="72"/>
      <c r="M21" s="72"/>
      <c r="N21" s="72"/>
      <c r="O21" s="73"/>
    </row>
    <row r="22" spans="2:15" ht="15">
      <c r="B22" s="8"/>
      <c r="C22" s="9" t="s">
        <v>23</v>
      </c>
      <c r="D22" s="10">
        <v>59191</v>
      </c>
      <c r="E22" s="10"/>
      <c r="F22" s="72"/>
      <c r="G22" s="72"/>
      <c r="H22" s="72"/>
      <c r="I22" s="72"/>
      <c r="J22" s="72"/>
      <c r="K22" s="72"/>
      <c r="L22" s="72"/>
      <c r="M22" s="72"/>
      <c r="N22" s="72"/>
      <c r="O22" s="73"/>
    </row>
    <row r="23" spans="2:15" ht="62.25" customHeight="1" thickBot="1">
      <c r="B23" s="5"/>
      <c r="C23" s="6" t="s">
        <v>24</v>
      </c>
      <c r="D23" s="12">
        <v>18689</v>
      </c>
      <c r="E23" s="12"/>
      <c r="F23" s="74"/>
      <c r="G23" s="74"/>
      <c r="H23" s="74"/>
      <c r="I23" s="74"/>
      <c r="J23" s="74"/>
      <c r="K23" s="74"/>
      <c r="L23" s="74"/>
      <c r="M23" s="74"/>
      <c r="N23" s="74"/>
      <c r="O23" s="75"/>
    </row>
    <row r="24" spans="2:15" ht="15" customHeight="1">
      <c r="B24" s="2"/>
      <c r="C24" s="3" t="s">
        <v>8</v>
      </c>
      <c r="D24" s="4">
        <v>190518</v>
      </c>
      <c r="E24" s="33"/>
      <c r="F24" s="70" t="s">
        <v>43</v>
      </c>
      <c r="G24" s="70"/>
      <c r="H24" s="70"/>
      <c r="I24" s="70"/>
      <c r="J24" s="70"/>
      <c r="K24" s="70"/>
      <c r="L24" s="70"/>
      <c r="M24" s="70"/>
      <c r="N24" s="70"/>
      <c r="O24" s="71"/>
    </row>
    <row r="25" spans="2:15" ht="15">
      <c r="B25" s="8"/>
      <c r="C25" s="9" t="s">
        <v>25</v>
      </c>
      <c r="D25" s="10">
        <v>8872</v>
      </c>
      <c r="E25" s="10"/>
      <c r="F25" s="72"/>
      <c r="G25" s="72"/>
      <c r="H25" s="72"/>
      <c r="I25" s="72"/>
      <c r="J25" s="72"/>
      <c r="K25" s="72"/>
      <c r="L25" s="72"/>
      <c r="M25" s="72"/>
      <c r="N25" s="72"/>
      <c r="O25" s="73"/>
    </row>
    <row r="26" spans="2:15" ht="15">
      <c r="B26" s="8"/>
      <c r="C26" s="9" t="s">
        <v>44</v>
      </c>
      <c r="D26" s="10">
        <v>10377</v>
      </c>
      <c r="E26" s="10"/>
      <c r="F26" s="72"/>
      <c r="G26" s="72"/>
      <c r="H26" s="72"/>
      <c r="I26" s="72"/>
      <c r="J26" s="72"/>
      <c r="K26" s="72"/>
      <c r="L26" s="72"/>
      <c r="M26" s="72"/>
      <c r="N26" s="72"/>
      <c r="O26" s="73"/>
    </row>
    <row r="27" spans="2:15" ht="15">
      <c r="B27" s="8"/>
      <c r="C27" s="9" t="s">
        <v>26</v>
      </c>
      <c r="D27" s="10">
        <v>27430</v>
      </c>
      <c r="E27" s="10"/>
      <c r="F27" s="72"/>
      <c r="G27" s="72"/>
      <c r="H27" s="72"/>
      <c r="I27" s="72"/>
      <c r="J27" s="72"/>
      <c r="K27" s="72"/>
      <c r="L27" s="72"/>
      <c r="M27" s="72"/>
      <c r="N27" s="72"/>
      <c r="O27" s="73"/>
    </row>
    <row r="28" spans="2:15" ht="15">
      <c r="B28" s="8"/>
      <c r="C28" s="9" t="s">
        <v>27</v>
      </c>
      <c r="D28" s="10">
        <v>10882</v>
      </c>
      <c r="E28" s="10"/>
      <c r="F28" s="72"/>
      <c r="G28" s="72"/>
      <c r="H28" s="72"/>
      <c r="I28" s="72"/>
      <c r="J28" s="72"/>
      <c r="K28" s="72"/>
      <c r="L28" s="72"/>
      <c r="M28" s="72"/>
      <c r="N28" s="72"/>
      <c r="O28" s="73"/>
    </row>
    <row r="29" spans="2:15" ht="15">
      <c r="B29" s="8"/>
      <c r="C29" s="9" t="s">
        <v>0</v>
      </c>
      <c r="D29" s="10">
        <v>5566</v>
      </c>
      <c r="E29" s="10"/>
      <c r="F29" s="72"/>
      <c r="G29" s="72"/>
      <c r="H29" s="72"/>
      <c r="I29" s="72"/>
      <c r="J29" s="72"/>
      <c r="K29" s="72"/>
      <c r="L29" s="72"/>
      <c r="M29" s="72"/>
      <c r="N29" s="72"/>
      <c r="O29" s="73"/>
    </row>
    <row r="30" spans="2:15" ht="15">
      <c r="B30" s="8"/>
      <c r="C30" s="9" t="s">
        <v>28</v>
      </c>
      <c r="D30" s="10">
        <v>54358</v>
      </c>
      <c r="E30" s="10"/>
      <c r="F30" s="72"/>
      <c r="G30" s="72"/>
      <c r="H30" s="72"/>
      <c r="I30" s="72"/>
      <c r="J30" s="72"/>
      <c r="K30" s="72"/>
      <c r="L30" s="72"/>
      <c r="M30" s="72"/>
      <c r="N30" s="72"/>
      <c r="O30" s="73"/>
    </row>
    <row r="31" spans="2:15" ht="15">
      <c r="B31" s="8"/>
      <c r="C31" s="9" t="s">
        <v>29</v>
      </c>
      <c r="D31" s="10">
        <v>61862</v>
      </c>
      <c r="E31" s="10"/>
      <c r="F31" s="72"/>
      <c r="G31" s="72"/>
      <c r="H31" s="72"/>
      <c r="I31" s="72"/>
      <c r="J31" s="72"/>
      <c r="K31" s="72"/>
      <c r="L31" s="72"/>
      <c r="M31" s="72"/>
      <c r="N31" s="72"/>
      <c r="O31" s="73"/>
    </row>
    <row r="32" spans="2:15" ht="75" customHeight="1" thickBot="1">
      <c r="B32" s="5"/>
      <c r="C32" s="6" t="s">
        <v>30</v>
      </c>
      <c r="D32" s="12">
        <v>11171</v>
      </c>
      <c r="E32" s="12"/>
      <c r="F32" s="74"/>
      <c r="G32" s="74"/>
      <c r="H32" s="74"/>
      <c r="I32" s="74"/>
      <c r="J32" s="74"/>
      <c r="K32" s="74"/>
      <c r="L32" s="74"/>
      <c r="M32" s="74"/>
      <c r="N32" s="74"/>
      <c r="O32" s="75"/>
    </row>
    <row r="33" spans="2:15" ht="15" customHeight="1">
      <c r="B33" s="2"/>
      <c r="C33" s="3" t="s">
        <v>9</v>
      </c>
      <c r="D33" s="4">
        <v>5619</v>
      </c>
      <c r="E33" s="33"/>
      <c r="F33" s="70" t="s">
        <v>45</v>
      </c>
      <c r="G33" s="70"/>
      <c r="H33" s="70"/>
      <c r="I33" s="70"/>
      <c r="J33" s="70"/>
      <c r="K33" s="70"/>
      <c r="L33" s="70"/>
      <c r="M33" s="70"/>
      <c r="N33" s="70"/>
      <c r="O33" s="71"/>
    </row>
    <row r="34" spans="2:15" ht="69" customHeight="1" thickBot="1">
      <c r="B34" s="5"/>
      <c r="C34" s="6" t="s">
        <v>31</v>
      </c>
      <c r="D34" s="12">
        <v>5619</v>
      </c>
      <c r="E34" s="12"/>
      <c r="F34" s="74"/>
      <c r="G34" s="74"/>
      <c r="H34" s="74"/>
      <c r="I34" s="74"/>
      <c r="J34" s="74"/>
      <c r="K34" s="74"/>
      <c r="L34" s="74"/>
      <c r="M34" s="74"/>
      <c r="N34" s="74"/>
      <c r="O34" s="75"/>
    </row>
    <row r="35" spans="2:15" ht="15" customHeight="1">
      <c r="B35" s="2"/>
      <c r="C35" s="3" t="s">
        <v>46</v>
      </c>
      <c r="D35" s="4">
        <v>79136</v>
      </c>
      <c r="E35" s="33"/>
      <c r="F35" s="70" t="s">
        <v>47</v>
      </c>
      <c r="G35" s="70"/>
      <c r="H35" s="70"/>
      <c r="I35" s="70"/>
      <c r="J35" s="70"/>
      <c r="K35" s="70"/>
      <c r="L35" s="70"/>
      <c r="M35" s="70"/>
      <c r="N35" s="70"/>
      <c r="O35" s="71"/>
    </row>
    <row r="36" spans="2:15" ht="41.25" customHeight="1" thickBot="1">
      <c r="B36" s="5"/>
      <c r="C36" s="6" t="s">
        <v>32</v>
      </c>
      <c r="D36" s="12">
        <v>79136</v>
      </c>
      <c r="E36" s="12"/>
      <c r="F36" s="74"/>
      <c r="G36" s="74"/>
      <c r="H36" s="74"/>
      <c r="I36" s="74"/>
      <c r="J36" s="74"/>
      <c r="K36" s="74"/>
      <c r="L36" s="74"/>
      <c r="M36" s="74"/>
      <c r="N36" s="74"/>
      <c r="O36" s="75"/>
    </row>
    <row r="37" spans="2:15" ht="15" customHeight="1">
      <c r="B37" s="2"/>
      <c r="C37" s="3" t="s">
        <v>2</v>
      </c>
      <c r="D37" s="4">
        <v>2245</v>
      </c>
      <c r="E37" s="33"/>
      <c r="F37" s="70" t="s">
        <v>48</v>
      </c>
      <c r="G37" s="70"/>
      <c r="H37" s="70"/>
      <c r="I37" s="70"/>
      <c r="J37" s="70"/>
      <c r="K37" s="70"/>
      <c r="L37" s="70"/>
      <c r="M37" s="70"/>
      <c r="N37" s="70"/>
      <c r="O37" s="71"/>
    </row>
    <row r="38" spans="2:15" ht="15">
      <c r="B38" s="8"/>
      <c r="C38" s="9" t="s">
        <v>33</v>
      </c>
      <c r="D38" s="10">
        <v>1349</v>
      </c>
      <c r="E38" s="10"/>
      <c r="F38" s="72"/>
      <c r="G38" s="72"/>
      <c r="H38" s="72"/>
      <c r="I38" s="72"/>
      <c r="J38" s="72"/>
      <c r="K38" s="72"/>
      <c r="L38" s="72"/>
      <c r="M38" s="72"/>
      <c r="N38" s="72"/>
      <c r="O38" s="73"/>
    </row>
    <row r="39" spans="2:15" ht="39" customHeight="1" thickBot="1">
      <c r="B39" s="5"/>
      <c r="C39" s="6" t="s">
        <v>34</v>
      </c>
      <c r="D39" s="12">
        <v>896</v>
      </c>
      <c r="E39" s="12"/>
      <c r="F39" s="74"/>
      <c r="G39" s="74"/>
      <c r="H39" s="74"/>
      <c r="I39" s="74"/>
      <c r="J39" s="74"/>
      <c r="K39" s="74"/>
      <c r="L39" s="74"/>
      <c r="M39" s="74"/>
      <c r="N39" s="74"/>
      <c r="O39" s="75"/>
    </row>
    <row r="40" spans="2:15" ht="15" customHeight="1">
      <c r="B40" s="2"/>
      <c r="C40" s="3" t="s">
        <v>3</v>
      </c>
      <c r="D40" s="4">
        <v>30353</v>
      </c>
      <c r="E40" s="33"/>
      <c r="F40" s="76" t="s">
        <v>36</v>
      </c>
      <c r="G40" s="76"/>
      <c r="H40" s="76"/>
      <c r="I40" s="76"/>
      <c r="J40" s="76"/>
      <c r="K40" s="76"/>
      <c r="L40" s="76"/>
      <c r="M40" s="76"/>
      <c r="N40" s="76"/>
      <c r="O40" s="77"/>
    </row>
    <row r="41" spans="2:15" ht="39.75" customHeight="1" thickBot="1">
      <c r="B41" s="5"/>
      <c r="C41" s="6" t="s">
        <v>35</v>
      </c>
      <c r="D41" s="12">
        <v>30353</v>
      </c>
      <c r="E41" s="12"/>
      <c r="F41" s="78"/>
      <c r="G41" s="78"/>
      <c r="H41" s="78"/>
      <c r="I41" s="78"/>
      <c r="J41" s="78"/>
      <c r="K41" s="78"/>
      <c r="L41" s="78"/>
      <c r="M41" s="78"/>
      <c r="N41" s="78"/>
      <c r="O41" s="79"/>
    </row>
    <row r="42" spans="2:15" ht="15" customHeight="1">
      <c r="B42" s="2"/>
      <c r="C42" s="3" t="s">
        <v>49</v>
      </c>
      <c r="D42" s="4">
        <f>SUM(D43:D44)</f>
        <v>347694</v>
      </c>
      <c r="E42" s="33"/>
      <c r="F42" s="70" t="s">
        <v>50</v>
      </c>
      <c r="G42" s="70"/>
      <c r="H42" s="70"/>
      <c r="I42" s="70"/>
      <c r="J42" s="70"/>
      <c r="K42" s="70"/>
      <c r="L42" s="70"/>
      <c r="M42" s="70"/>
      <c r="N42" s="70"/>
      <c r="O42" s="71"/>
    </row>
    <row r="43" spans="2:15" ht="15">
      <c r="B43" s="8"/>
      <c r="C43" s="9" t="s">
        <v>37</v>
      </c>
      <c r="D43" s="10">
        <v>336224</v>
      </c>
      <c r="E43" s="10"/>
      <c r="F43" s="72"/>
      <c r="G43" s="72"/>
      <c r="H43" s="72"/>
      <c r="I43" s="72"/>
      <c r="J43" s="72"/>
      <c r="K43" s="72"/>
      <c r="L43" s="72"/>
      <c r="M43" s="72"/>
      <c r="N43" s="72"/>
      <c r="O43" s="73"/>
    </row>
    <row r="44" spans="2:15" ht="36.75" customHeight="1" thickBot="1">
      <c r="B44" s="5"/>
      <c r="C44" s="6" t="s">
        <v>38</v>
      </c>
      <c r="D44" s="12">
        <v>11470</v>
      </c>
      <c r="E44" s="12"/>
      <c r="F44" s="74"/>
      <c r="G44" s="74"/>
      <c r="H44" s="74"/>
      <c r="I44" s="74"/>
      <c r="J44" s="74"/>
      <c r="K44" s="74"/>
      <c r="L44" s="74"/>
      <c r="M44" s="74"/>
      <c r="N44" s="74"/>
      <c r="O44" s="75"/>
    </row>
    <row r="46" ht="15.75" thickBot="1"/>
    <row r="47" spans="3:15" ht="15.75" customHeight="1" thickBot="1">
      <c r="C47" s="23" t="s">
        <v>52</v>
      </c>
      <c r="D47" s="24">
        <f>D3+D6+D15+D18+D20+D24+D33+D35+D37+D40+D42</f>
        <v>1940763</v>
      </c>
      <c r="E47" s="18"/>
      <c r="F47" s="80" t="s">
        <v>59</v>
      </c>
      <c r="G47" s="70"/>
      <c r="H47" s="70"/>
      <c r="I47" s="70"/>
      <c r="J47" s="70"/>
      <c r="K47" s="70"/>
      <c r="L47" s="70"/>
      <c r="M47" s="70"/>
      <c r="N47" s="70"/>
      <c r="O47" s="71"/>
    </row>
    <row r="48" spans="6:15" ht="15">
      <c r="F48" s="81"/>
      <c r="G48" s="72"/>
      <c r="H48" s="72"/>
      <c r="I48" s="72"/>
      <c r="J48" s="72"/>
      <c r="K48" s="72"/>
      <c r="L48" s="72"/>
      <c r="M48" s="72"/>
      <c r="N48" s="72"/>
      <c r="O48" s="73"/>
    </row>
    <row r="49" spans="4:15" ht="15.75" thickBot="1">
      <c r="D49" s="22"/>
      <c r="E49" s="22"/>
      <c r="F49" s="81"/>
      <c r="G49" s="72"/>
      <c r="H49" s="72"/>
      <c r="I49" s="72"/>
      <c r="J49" s="72"/>
      <c r="K49" s="72"/>
      <c r="L49" s="72"/>
      <c r="M49" s="72"/>
      <c r="N49" s="72"/>
      <c r="O49" s="73"/>
    </row>
    <row r="50" spans="3:15" ht="15">
      <c r="C50" s="25" t="s">
        <v>53</v>
      </c>
      <c r="D50" s="26">
        <v>41701.875</v>
      </c>
      <c r="E50" s="10"/>
      <c r="F50" s="81"/>
      <c r="G50" s="72"/>
      <c r="H50" s="72"/>
      <c r="I50" s="72"/>
      <c r="J50" s="72"/>
      <c r="K50" s="72"/>
      <c r="L50" s="72"/>
      <c r="M50" s="72"/>
      <c r="N50" s="72"/>
      <c r="O50" s="73"/>
    </row>
    <row r="51" spans="3:15" ht="15.75" thickBot="1">
      <c r="C51" s="27" t="s">
        <v>60</v>
      </c>
      <c r="D51" s="28"/>
      <c r="E51" s="10"/>
      <c r="F51" s="81"/>
      <c r="G51" s="72"/>
      <c r="H51" s="72"/>
      <c r="I51" s="72"/>
      <c r="J51" s="72"/>
      <c r="K51" s="72"/>
      <c r="L51" s="72"/>
      <c r="M51" s="72"/>
      <c r="N51" s="72"/>
      <c r="O51" s="73"/>
    </row>
    <row r="52" spans="3:15" ht="15.75" thickBot="1">
      <c r="C52" s="5"/>
      <c r="D52" s="36">
        <f>D50*9</f>
        <v>375316.875</v>
      </c>
      <c r="E52" s="18"/>
      <c r="F52" s="81"/>
      <c r="G52" s="72"/>
      <c r="H52" s="72"/>
      <c r="I52" s="72"/>
      <c r="J52" s="72"/>
      <c r="K52" s="72"/>
      <c r="L52" s="72"/>
      <c r="M52" s="72"/>
      <c r="N52" s="72"/>
      <c r="O52" s="73"/>
    </row>
    <row r="53" spans="4:15" ht="15.75" thickBot="1">
      <c r="D53" s="22"/>
      <c r="E53" s="22"/>
      <c r="F53" s="81"/>
      <c r="G53" s="72"/>
      <c r="H53" s="72"/>
      <c r="I53" s="72"/>
      <c r="J53" s="72"/>
      <c r="K53" s="72"/>
      <c r="L53" s="72"/>
      <c r="M53" s="72"/>
      <c r="N53" s="72"/>
      <c r="O53" s="73"/>
    </row>
    <row r="54" spans="3:15" ht="15.75" thickBot="1">
      <c r="C54" s="29" t="s">
        <v>54</v>
      </c>
      <c r="D54" s="30">
        <v>3527589</v>
      </c>
      <c r="E54" s="10"/>
      <c r="F54" s="81"/>
      <c r="G54" s="72"/>
      <c r="H54" s="72"/>
      <c r="I54" s="72"/>
      <c r="J54" s="72"/>
      <c r="K54" s="72"/>
      <c r="L54" s="72"/>
      <c r="M54" s="72"/>
      <c r="N54" s="72"/>
      <c r="O54" s="73"/>
    </row>
    <row r="55" spans="6:15" ht="15.75" thickBot="1">
      <c r="F55" s="81"/>
      <c r="G55" s="72"/>
      <c r="H55" s="72"/>
      <c r="I55" s="72"/>
      <c r="J55" s="72"/>
      <c r="K55" s="72"/>
      <c r="L55" s="72"/>
      <c r="M55" s="72"/>
      <c r="N55" s="72"/>
      <c r="O55" s="73"/>
    </row>
    <row r="56" spans="3:15" ht="15.75" thickBot="1">
      <c r="C56" s="29" t="s">
        <v>61</v>
      </c>
      <c r="D56" s="31">
        <f>D52/D54</f>
        <v>0.10639472880769273</v>
      </c>
      <c r="E56" s="34"/>
      <c r="F56" s="81"/>
      <c r="G56" s="72"/>
      <c r="H56" s="72"/>
      <c r="I56" s="72"/>
      <c r="J56" s="72"/>
      <c r="K56" s="72"/>
      <c r="L56" s="72"/>
      <c r="M56" s="72"/>
      <c r="N56" s="72"/>
      <c r="O56" s="73"/>
    </row>
    <row r="57" spans="6:15" ht="15.75" thickBot="1">
      <c r="F57" s="81"/>
      <c r="G57" s="72"/>
      <c r="H57" s="72"/>
      <c r="I57" s="72"/>
      <c r="J57" s="72"/>
      <c r="K57" s="72"/>
      <c r="L57" s="72"/>
      <c r="M57" s="72"/>
      <c r="N57" s="72"/>
      <c r="O57" s="73"/>
    </row>
    <row r="58" spans="3:15" ht="15.75" thickBot="1">
      <c r="C58" s="29" t="s">
        <v>55</v>
      </c>
      <c r="D58" s="32">
        <f>D56*D47</f>
        <v>206486.95306500417</v>
      </c>
      <c r="E58" s="35"/>
      <c r="F58" s="82"/>
      <c r="G58" s="74"/>
      <c r="H58" s="74"/>
      <c r="I58" s="74"/>
      <c r="J58" s="74"/>
      <c r="K58" s="74"/>
      <c r="L58" s="74"/>
      <c r="M58" s="74"/>
      <c r="N58" s="74"/>
      <c r="O58" s="75"/>
    </row>
    <row r="59" ht="15.75" thickBot="1"/>
    <row r="60" spans="3:4" ht="15.75" thickBot="1">
      <c r="C60" s="29" t="s">
        <v>56</v>
      </c>
      <c r="D60" s="32">
        <f>D58/12000</f>
        <v>17.20724608875035</v>
      </c>
    </row>
    <row r="61" spans="3:4" ht="15">
      <c r="C61" s="37"/>
      <c r="D61" s="35"/>
    </row>
    <row r="62" spans="1:15" ht="21">
      <c r="A62" s="1" t="s">
        <v>68</v>
      </c>
      <c r="B62" s="41"/>
      <c r="C62" s="42"/>
      <c r="D62" s="35"/>
      <c r="E62" s="41"/>
      <c r="F62" s="41"/>
      <c r="G62" s="41"/>
      <c r="H62" s="41"/>
      <c r="I62" s="41"/>
      <c r="J62" s="41"/>
      <c r="K62" s="41"/>
      <c r="L62" s="41"/>
      <c r="M62" s="41"/>
      <c r="N62" s="41"/>
      <c r="O62" s="41"/>
    </row>
    <row r="63" spans="1:15" ht="15.75" thickBot="1">
      <c r="A63" s="41"/>
      <c r="B63" s="41"/>
      <c r="C63" s="42"/>
      <c r="D63" s="35"/>
      <c r="E63" s="41"/>
      <c r="F63" s="41"/>
      <c r="G63" s="41"/>
      <c r="H63" s="41"/>
      <c r="I63" s="41"/>
      <c r="J63" s="41"/>
      <c r="K63" s="41"/>
      <c r="L63" s="41"/>
      <c r="M63" s="41"/>
      <c r="N63" s="41"/>
      <c r="O63" s="41"/>
    </row>
    <row r="64" spans="1:15" ht="45">
      <c r="A64" s="41"/>
      <c r="B64" s="43"/>
      <c r="C64" s="3" t="s">
        <v>62</v>
      </c>
      <c r="D64" s="39" t="s">
        <v>70</v>
      </c>
      <c r="E64" s="33"/>
      <c r="F64" s="38" t="s">
        <v>71</v>
      </c>
      <c r="G64" s="44"/>
      <c r="H64" s="40" t="s">
        <v>72</v>
      </c>
      <c r="I64" s="44"/>
      <c r="J64" s="83" t="s">
        <v>73</v>
      </c>
      <c r="K64" s="83"/>
      <c r="L64" s="83"/>
      <c r="M64" s="83"/>
      <c r="N64" s="83"/>
      <c r="O64" s="84"/>
    </row>
    <row r="65" spans="1:15" ht="15">
      <c r="A65" s="41"/>
      <c r="B65" s="45"/>
      <c r="C65" s="46" t="s">
        <v>75</v>
      </c>
      <c r="D65" s="61">
        <v>20.12</v>
      </c>
      <c r="E65" s="47"/>
      <c r="F65" s="62">
        <v>0.1</v>
      </c>
      <c r="G65" s="42"/>
      <c r="H65" s="61">
        <f>D65*F65</f>
        <v>2.012</v>
      </c>
      <c r="I65" s="42"/>
      <c r="J65" s="85"/>
      <c r="K65" s="85"/>
      <c r="L65" s="85"/>
      <c r="M65" s="85"/>
      <c r="N65" s="85"/>
      <c r="O65" s="86"/>
    </row>
    <row r="66" spans="1:15" ht="15">
      <c r="A66" s="41"/>
      <c r="B66" s="45"/>
      <c r="C66" s="46" t="s">
        <v>76</v>
      </c>
      <c r="D66" s="61">
        <v>26.44</v>
      </c>
      <c r="E66" s="47"/>
      <c r="F66" s="62">
        <v>0.5</v>
      </c>
      <c r="G66" s="42"/>
      <c r="H66" s="61">
        <f aca="true" t="shared" si="0" ref="H66:H72">D66*F66</f>
        <v>13.22</v>
      </c>
      <c r="I66" s="42"/>
      <c r="J66" s="85"/>
      <c r="K66" s="85"/>
      <c r="L66" s="85"/>
      <c r="M66" s="85"/>
      <c r="N66" s="85"/>
      <c r="O66" s="86"/>
    </row>
    <row r="67" spans="1:15" ht="15">
      <c r="A67" s="41"/>
      <c r="B67" s="45"/>
      <c r="C67" s="46" t="s">
        <v>69</v>
      </c>
      <c r="D67" s="61">
        <v>31.91</v>
      </c>
      <c r="E67" s="47"/>
      <c r="F67" s="62">
        <v>0.1</v>
      </c>
      <c r="G67" s="42"/>
      <c r="H67" s="61">
        <f t="shared" si="0"/>
        <v>3.1910000000000003</v>
      </c>
      <c r="I67" s="42"/>
      <c r="J67" s="85"/>
      <c r="K67" s="85"/>
      <c r="L67" s="85"/>
      <c r="M67" s="85"/>
      <c r="N67" s="85"/>
      <c r="O67" s="86"/>
    </row>
    <row r="68" spans="1:15" ht="15">
      <c r="A68" s="41"/>
      <c r="B68" s="45"/>
      <c r="C68" s="46" t="s">
        <v>77</v>
      </c>
      <c r="D68" s="61">
        <v>26.29</v>
      </c>
      <c r="E68" s="47"/>
      <c r="F68" s="62">
        <v>0.33</v>
      </c>
      <c r="G68" s="42"/>
      <c r="H68" s="61">
        <f t="shared" si="0"/>
        <v>8.6757</v>
      </c>
      <c r="I68" s="42"/>
      <c r="J68" s="85"/>
      <c r="K68" s="85"/>
      <c r="L68" s="85"/>
      <c r="M68" s="85"/>
      <c r="N68" s="85"/>
      <c r="O68" s="86"/>
    </row>
    <row r="69" spans="1:15" ht="15">
      <c r="A69" s="41"/>
      <c r="B69" s="45"/>
      <c r="C69" s="46" t="s">
        <v>79</v>
      </c>
      <c r="D69" s="61">
        <v>33.29</v>
      </c>
      <c r="E69" s="47"/>
      <c r="F69" s="62">
        <v>0.2</v>
      </c>
      <c r="G69" s="42"/>
      <c r="H69" s="61">
        <f t="shared" si="0"/>
        <v>6.658</v>
      </c>
      <c r="I69" s="42"/>
      <c r="J69" s="85"/>
      <c r="K69" s="85"/>
      <c r="L69" s="85"/>
      <c r="M69" s="85"/>
      <c r="N69" s="85"/>
      <c r="O69" s="86"/>
    </row>
    <row r="70" spans="1:15" ht="15">
      <c r="A70" s="41"/>
      <c r="B70" s="45"/>
      <c r="C70" s="46" t="s">
        <v>78</v>
      </c>
      <c r="D70" s="61">
        <v>50.02</v>
      </c>
      <c r="E70" s="47"/>
      <c r="F70" s="62">
        <v>0.1</v>
      </c>
      <c r="G70" s="42"/>
      <c r="H70" s="61">
        <f t="shared" si="0"/>
        <v>5.002000000000001</v>
      </c>
      <c r="I70" s="42"/>
      <c r="J70" s="85"/>
      <c r="K70" s="85"/>
      <c r="L70" s="85"/>
      <c r="M70" s="85"/>
      <c r="N70" s="85"/>
      <c r="O70" s="86"/>
    </row>
    <row r="71" spans="1:15" ht="15">
      <c r="A71" s="41"/>
      <c r="B71" s="45"/>
      <c r="C71" s="46" t="s">
        <v>63</v>
      </c>
      <c r="D71" s="61">
        <v>50.02</v>
      </c>
      <c r="E71" s="47"/>
      <c r="F71" s="62">
        <v>0.1</v>
      </c>
      <c r="G71" s="42"/>
      <c r="H71" s="61">
        <f t="shared" si="0"/>
        <v>5.002000000000001</v>
      </c>
      <c r="I71" s="42"/>
      <c r="J71" s="85"/>
      <c r="K71" s="85"/>
      <c r="L71" s="85"/>
      <c r="M71" s="85"/>
      <c r="N71" s="85"/>
      <c r="O71" s="86"/>
    </row>
    <row r="72" spans="1:15" ht="15">
      <c r="A72" s="41"/>
      <c r="B72" s="45"/>
      <c r="C72" s="46" t="s">
        <v>64</v>
      </c>
      <c r="D72" s="61">
        <v>63.06</v>
      </c>
      <c r="E72" s="47"/>
      <c r="F72" s="62">
        <v>0.1</v>
      </c>
      <c r="G72" s="42"/>
      <c r="H72" s="61">
        <f t="shared" si="0"/>
        <v>6.306000000000001</v>
      </c>
      <c r="I72" s="42"/>
      <c r="J72" s="85"/>
      <c r="K72" s="85"/>
      <c r="L72" s="85"/>
      <c r="M72" s="85"/>
      <c r="N72" s="85"/>
      <c r="O72" s="86"/>
    </row>
    <row r="73" spans="1:15" ht="15">
      <c r="A73" s="41"/>
      <c r="B73" s="45"/>
      <c r="C73" s="42"/>
      <c r="D73" s="47"/>
      <c r="E73" s="47"/>
      <c r="F73" s="48"/>
      <c r="G73" s="42"/>
      <c r="H73" s="63"/>
      <c r="I73" s="42"/>
      <c r="J73" s="85"/>
      <c r="K73" s="85"/>
      <c r="L73" s="85"/>
      <c r="M73" s="85"/>
      <c r="N73" s="85"/>
      <c r="O73" s="86"/>
    </row>
    <row r="74" spans="1:15" ht="15">
      <c r="A74" s="41"/>
      <c r="B74" s="45"/>
      <c r="C74" s="17" t="s">
        <v>65</v>
      </c>
      <c r="D74" s="47"/>
      <c r="E74" s="47"/>
      <c r="F74" s="48"/>
      <c r="G74" s="42"/>
      <c r="H74" s="61"/>
      <c r="I74" s="42"/>
      <c r="J74" s="85"/>
      <c r="K74" s="85"/>
      <c r="L74" s="85"/>
      <c r="M74" s="85"/>
      <c r="N74" s="85"/>
      <c r="O74" s="86"/>
    </row>
    <row r="75" spans="1:15" ht="15.75" thickBot="1">
      <c r="A75" s="41"/>
      <c r="B75" s="49"/>
      <c r="C75" s="50" t="s">
        <v>66</v>
      </c>
      <c r="D75" s="64">
        <v>1</v>
      </c>
      <c r="E75" s="51"/>
      <c r="F75" s="52"/>
      <c r="G75" s="53"/>
      <c r="H75" s="64">
        <v>1</v>
      </c>
      <c r="I75" s="53"/>
      <c r="J75" s="87"/>
      <c r="K75" s="87"/>
      <c r="L75" s="87"/>
      <c r="M75" s="87"/>
      <c r="N75" s="87"/>
      <c r="O75" s="88"/>
    </row>
    <row r="76" spans="1:15" ht="15.75" thickBot="1">
      <c r="A76" s="41"/>
      <c r="B76" s="42"/>
      <c r="C76" s="54"/>
      <c r="D76" s="55"/>
      <c r="E76" s="55"/>
      <c r="F76" s="48"/>
      <c r="G76" s="41"/>
      <c r="H76" s="41"/>
      <c r="I76" s="41"/>
      <c r="J76" s="41"/>
      <c r="K76" s="41"/>
      <c r="L76" s="41"/>
      <c r="M76" s="41"/>
      <c r="N76" s="41"/>
      <c r="O76" s="41"/>
    </row>
    <row r="77" spans="1:15" ht="15.75" thickBot="1">
      <c r="A77" s="41"/>
      <c r="B77" s="42"/>
      <c r="C77" s="56" t="s">
        <v>54</v>
      </c>
      <c r="D77" s="57"/>
      <c r="E77" s="58"/>
      <c r="F77" s="59"/>
      <c r="G77" s="60"/>
      <c r="H77" s="65">
        <f>SUM(H65:H75)</f>
        <v>51.06670000000001</v>
      </c>
      <c r="I77" s="41"/>
      <c r="J77" s="41"/>
      <c r="K77" s="41"/>
      <c r="L77" s="41"/>
      <c r="M77" s="41"/>
      <c r="N77" s="41"/>
      <c r="O77" s="41"/>
    </row>
    <row r="78" spans="1:15" ht="15">
      <c r="A78" s="41"/>
      <c r="B78" s="42"/>
      <c r="C78" s="54"/>
      <c r="D78" s="55"/>
      <c r="E78" s="55"/>
      <c r="F78" s="48"/>
      <c r="G78" s="41"/>
      <c r="H78" s="41"/>
      <c r="I78" s="41"/>
      <c r="J78" s="41"/>
      <c r="K78" s="41"/>
      <c r="L78" s="41"/>
      <c r="M78" s="41"/>
      <c r="N78" s="41"/>
      <c r="O78" s="41"/>
    </row>
    <row r="79" spans="1:15" ht="15.75" thickBot="1">
      <c r="A79" s="41"/>
      <c r="B79" s="41"/>
      <c r="C79" s="21" t="s">
        <v>57</v>
      </c>
      <c r="D79" s="41"/>
      <c r="E79" s="41"/>
      <c r="F79" s="41"/>
      <c r="G79" s="41"/>
      <c r="H79" s="41"/>
      <c r="I79" s="41"/>
      <c r="J79" s="41"/>
      <c r="K79" s="41"/>
      <c r="L79" s="41"/>
      <c r="M79" s="41"/>
      <c r="N79" s="41"/>
      <c r="O79" s="41"/>
    </row>
    <row r="80" spans="3:15" ht="15" customHeight="1">
      <c r="C80" s="89" t="s">
        <v>80</v>
      </c>
      <c r="D80" s="66"/>
      <c r="E80" s="66"/>
      <c r="F80" s="66"/>
      <c r="G80" s="66"/>
      <c r="H80" s="66"/>
      <c r="I80" s="66"/>
      <c r="J80" s="66"/>
      <c r="K80" s="66"/>
      <c r="L80" s="66"/>
      <c r="M80" s="66"/>
      <c r="N80" s="66"/>
      <c r="O80" s="67"/>
    </row>
    <row r="81" spans="3:15" ht="52.5" customHeight="1" thickBot="1">
      <c r="C81" s="90"/>
      <c r="D81" s="68"/>
      <c r="E81" s="68"/>
      <c r="F81" s="68"/>
      <c r="G81" s="68"/>
      <c r="H81" s="68"/>
      <c r="I81" s="68"/>
      <c r="J81" s="68"/>
      <c r="K81" s="68"/>
      <c r="L81" s="68"/>
      <c r="M81" s="68"/>
      <c r="N81" s="68"/>
      <c r="O81" s="69"/>
    </row>
    <row r="84" ht="15">
      <c r="C84" t="s">
        <v>74</v>
      </c>
    </row>
  </sheetData>
  <mergeCells count="14">
    <mergeCell ref="F42:O44"/>
    <mergeCell ref="F47:O58"/>
    <mergeCell ref="J64:O75"/>
    <mergeCell ref="C80:O81"/>
    <mergeCell ref="F24:O32"/>
    <mergeCell ref="F33:O34"/>
    <mergeCell ref="F35:O36"/>
    <mergeCell ref="F37:O39"/>
    <mergeCell ref="F40:O41"/>
    <mergeCell ref="F3:O4"/>
    <mergeCell ref="F5:O14"/>
    <mergeCell ref="F15:O17"/>
    <mergeCell ref="F18:O19"/>
    <mergeCell ref="F20:O23"/>
  </mergeCells>
  <printOptions/>
  <pageMargins left="0.25" right="0.25" top="0.75" bottom="0.75" header="0.3" footer="0.3"/>
  <pageSetup fitToHeight="0"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Pittsburgh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Gemberling, Matthew</dc:creator>
  <cp:keywords/>
  <dc:description/>
  <cp:lastModifiedBy>Maura Kennedy</cp:lastModifiedBy>
  <cp:lastPrinted>2015-11-09T23:23:58Z</cp:lastPrinted>
  <dcterms:created xsi:type="dcterms:W3CDTF">2015-08-27T16:31:23Z</dcterms:created>
  <dcterms:modified xsi:type="dcterms:W3CDTF">2015-11-10T13:33:23Z</dcterms:modified>
  <cp:category/>
  <cp:version/>
  <cp:contentType/>
  <cp:contentStatus/>
</cp:coreProperties>
</file>