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resip\OneDrive - City of Pittsburgh\Documents\Fee Schedules\2025\"/>
    </mc:Choice>
  </mc:AlternateContent>
  <bookViews>
    <workbookView xWindow="0" yWindow="0" windowWidth="24000" windowHeight="9600" firstSheet="1" activeTab="8"/>
  </bookViews>
  <sheets>
    <sheet name="MISC." sheetId="9" r:id="rId1"/>
    <sheet name="PLANNING " sheetId="2" r:id="rId2"/>
    <sheet name="PLI" sheetId="6" r:id="rId3"/>
    <sheet name="PUBLIC SAFETY" sheetId="16" r:id="rId4"/>
    <sheet name="PS - FILM &amp; EVENT" sheetId="14" r:id="rId5"/>
    <sheet name="PS - REIMBURSABLE" sheetId="15" r:id="rId6"/>
    <sheet name="PARKS &amp; REC" sheetId="5" r:id="rId7"/>
    <sheet name="DPW" sheetId="13" r:id="rId8"/>
    <sheet name="DOMI" sheetId="12" r:id="rId9"/>
  </sheets>
  <definedNames>
    <definedName name="_xlnm.Print_Area" localSheetId="8">DOMI!$A$1:$E$152</definedName>
    <definedName name="_xlnm.Print_Area" localSheetId="7">DPW!$A$1:$E$237</definedName>
    <definedName name="_xlnm.Print_Area" localSheetId="0">MISC.!$A$1:$E$42</definedName>
    <definedName name="_xlnm.Print_Area" localSheetId="6">'PARKS &amp; REC'!$A$1:$E$104</definedName>
    <definedName name="_xlnm.Print_Area" localSheetId="1">'PLANNING '!$A$1:$E$46</definedName>
    <definedName name="_xlnm.Print_Area" localSheetId="2">PLI!$A$1:$E$95</definedName>
    <definedName name="_xlnm.Print_Area" localSheetId="4">'PS - FILM &amp; EVENT'!$A$1:$E$119</definedName>
    <definedName name="_xlnm.Print_Area" localSheetId="5">'PS - REIMBURSABLE'!$A$1:$E$58</definedName>
    <definedName name="_xlnm.Print_Area" localSheetId="3">'PUBLIC SAFETY'!$A$1:$E$163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4" l="1"/>
  <c r="E55" i="6" l="1"/>
  <c r="E53" i="6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7" i="9"/>
  <c r="E28" i="9"/>
  <c r="E30" i="9"/>
  <c r="E33" i="9"/>
  <c r="E35" i="9"/>
  <c r="E36" i="9"/>
  <c r="E39" i="9"/>
  <c r="E40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7" i="9"/>
  <c r="D28" i="9"/>
  <c r="D30" i="9"/>
  <c r="D33" i="9"/>
  <c r="D35" i="9"/>
  <c r="D36" i="9"/>
  <c r="D39" i="9"/>
  <c r="D40" i="9"/>
  <c r="E6" i="9"/>
  <c r="D6" i="9"/>
  <c r="E5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D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E4" i="2"/>
  <c r="D4" i="2"/>
  <c r="E9" i="6"/>
  <c r="E4" i="6"/>
  <c r="E6" i="6"/>
  <c r="E10" i="6"/>
  <c r="E12" i="6"/>
  <c r="E13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1" i="6"/>
  <c r="E32" i="6"/>
  <c r="E33" i="6"/>
  <c r="E35" i="6"/>
  <c r="E36" i="6"/>
  <c r="E40" i="6"/>
  <c r="E41" i="6"/>
  <c r="E42" i="6"/>
  <c r="E43" i="6"/>
  <c r="E48" i="6"/>
  <c r="E49" i="6"/>
  <c r="E50" i="6"/>
  <c r="E51" i="6"/>
  <c r="E57" i="6"/>
  <c r="E58" i="6"/>
  <c r="E59" i="6"/>
  <c r="E60" i="6"/>
  <c r="E62" i="6"/>
  <c r="E63" i="6"/>
  <c r="E64" i="6"/>
  <c r="E67" i="6"/>
  <c r="E68" i="6"/>
  <c r="E69" i="6"/>
  <c r="E70" i="6"/>
  <c r="E71" i="6"/>
  <c r="E72" i="6"/>
  <c r="E73" i="6"/>
  <c r="E74" i="6"/>
  <c r="E76" i="6"/>
  <c r="E77" i="6"/>
  <c r="E78" i="6"/>
  <c r="E79" i="6"/>
  <c r="E80" i="6"/>
  <c r="E82" i="6"/>
  <c r="E83" i="6"/>
  <c r="E84" i="6"/>
  <c r="E85" i="6"/>
  <c r="E86" i="6"/>
  <c r="E87" i="6"/>
  <c r="E88" i="6"/>
  <c r="E89" i="6"/>
  <c r="E90" i="6"/>
  <c r="E91" i="6"/>
  <c r="E92" i="6"/>
  <c r="E94" i="6"/>
  <c r="D6" i="6"/>
  <c r="D10" i="6"/>
  <c r="D12" i="6"/>
  <c r="D13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30" i="6"/>
  <c r="D31" i="6"/>
  <c r="D32" i="6"/>
  <c r="D33" i="6"/>
  <c r="D35" i="6"/>
  <c r="D36" i="6"/>
  <c r="D40" i="6"/>
  <c r="D41" i="6"/>
  <c r="D42" i="6"/>
  <c r="D43" i="6"/>
  <c r="D48" i="6"/>
  <c r="D49" i="6"/>
  <c r="D50" i="6"/>
  <c r="D51" i="6"/>
  <c r="D57" i="6"/>
  <c r="D58" i="6"/>
  <c r="D59" i="6"/>
  <c r="D60" i="6"/>
  <c r="D62" i="6"/>
  <c r="D63" i="6"/>
  <c r="D64" i="6"/>
  <c r="D67" i="6"/>
  <c r="D68" i="6"/>
  <c r="D69" i="6"/>
  <c r="D70" i="6"/>
  <c r="D71" i="6"/>
  <c r="D72" i="6"/>
  <c r="D73" i="6"/>
  <c r="D74" i="6"/>
  <c r="D76" i="6"/>
  <c r="D77" i="6"/>
  <c r="D78" i="6"/>
  <c r="D79" i="6"/>
  <c r="D80" i="6"/>
  <c r="D82" i="6"/>
  <c r="D83" i="6"/>
  <c r="D84" i="6"/>
  <c r="D85" i="6"/>
  <c r="D86" i="6"/>
  <c r="D87" i="6"/>
  <c r="D88" i="6"/>
  <c r="D89" i="6"/>
  <c r="D90" i="6"/>
  <c r="D91" i="6"/>
  <c r="D92" i="6"/>
  <c r="D94" i="6"/>
  <c r="E5" i="6"/>
  <c r="D5" i="6"/>
  <c r="E6" i="16"/>
  <c r="E7" i="16"/>
  <c r="E8" i="16"/>
  <c r="E9" i="16"/>
  <c r="E10" i="16"/>
  <c r="E11" i="16"/>
  <c r="E12" i="16"/>
  <c r="E14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8" i="16"/>
  <c r="E89" i="16"/>
  <c r="E90" i="16"/>
  <c r="E91" i="16"/>
  <c r="E92" i="16"/>
  <c r="E93" i="16"/>
  <c r="E94" i="16"/>
  <c r="D6" i="16"/>
  <c r="D7" i="16"/>
  <c r="D8" i="16"/>
  <c r="D9" i="16"/>
  <c r="D10" i="16"/>
  <c r="D11" i="16"/>
  <c r="D12" i="16"/>
  <c r="D14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8" i="16"/>
  <c r="D89" i="16"/>
  <c r="D90" i="16"/>
  <c r="D91" i="16"/>
  <c r="D92" i="16"/>
  <c r="D93" i="16"/>
  <c r="D94" i="16"/>
  <c r="E5" i="16"/>
  <c r="D5" i="16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80" i="14"/>
  <c r="E81" i="14"/>
  <c r="E82" i="14"/>
  <c r="E83" i="14"/>
  <c r="E84" i="14"/>
  <c r="E85" i="14"/>
  <c r="E87" i="14"/>
  <c r="E88" i="14"/>
  <c r="E89" i="14"/>
  <c r="E90" i="14"/>
  <c r="E91" i="14"/>
  <c r="E92" i="14"/>
  <c r="E93" i="14"/>
  <c r="E94" i="14"/>
  <c r="E95" i="14"/>
  <c r="E96" i="14"/>
  <c r="E98" i="14"/>
  <c r="E99" i="14"/>
  <c r="E100" i="14"/>
  <c r="E101" i="14"/>
  <c r="E102" i="14"/>
  <c r="E103" i="14"/>
  <c r="E105" i="14"/>
  <c r="E106" i="14"/>
  <c r="E107" i="14"/>
  <c r="E108" i="14"/>
  <c r="E110" i="14"/>
  <c r="E111" i="14"/>
  <c r="E112" i="14"/>
  <c r="E113" i="14"/>
  <c r="E114" i="14"/>
  <c r="E116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80" i="14"/>
  <c r="D81" i="14"/>
  <c r="D82" i="14"/>
  <c r="D83" i="14"/>
  <c r="D84" i="14"/>
  <c r="D85" i="14"/>
  <c r="D87" i="14"/>
  <c r="D88" i="14"/>
  <c r="D89" i="14"/>
  <c r="D90" i="14"/>
  <c r="D91" i="14"/>
  <c r="D92" i="14"/>
  <c r="D93" i="14"/>
  <c r="D94" i="14"/>
  <c r="D95" i="14"/>
  <c r="D96" i="14"/>
  <c r="D98" i="14"/>
  <c r="D99" i="14"/>
  <c r="D100" i="14"/>
  <c r="D101" i="14"/>
  <c r="D102" i="14"/>
  <c r="D103" i="14"/>
  <c r="D105" i="14"/>
  <c r="D106" i="14"/>
  <c r="D107" i="14"/>
  <c r="D108" i="14"/>
  <c r="D110" i="14"/>
  <c r="D111" i="14"/>
  <c r="D112" i="14"/>
  <c r="D113" i="14"/>
  <c r="D114" i="14"/>
  <c r="D116" i="14"/>
  <c r="E4" i="14"/>
  <c r="D4" i="14"/>
  <c r="D21" i="15"/>
  <c r="E21" i="15"/>
  <c r="E5" i="15"/>
  <c r="E8" i="15"/>
  <c r="E10" i="15"/>
  <c r="E11" i="15"/>
  <c r="E12" i="15"/>
  <c r="E13" i="15"/>
  <c r="E14" i="15"/>
  <c r="E15" i="15"/>
  <c r="E16" i="15"/>
  <c r="E17" i="15"/>
  <c r="E18" i="15"/>
  <c r="E19" i="15"/>
  <c r="E22" i="15"/>
  <c r="E23" i="15"/>
  <c r="E24" i="15"/>
  <c r="E25" i="15"/>
  <c r="E26" i="15"/>
  <c r="E27" i="15"/>
  <c r="E28" i="15"/>
  <c r="E29" i="15"/>
  <c r="E30" i="15"/>
  <c r="E31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D5" i="15"/>
  <c r="D8" i="15"/>
  <c r="D10" i="15"/>
  <c r="D11" i="15"/>
  <c r="D12" i="15"/>
  <c r="D13" i="15"/>
  <c r="D14" i="15"/>
  <c r="D15" i="15"/>
  <c r="D16" i="15"/>
  <c r="D17" i="15"/>
  <c r="D18" i="15"/>
  <c r="D19" i="15"/>
  <c r="D22" i="15"/>
  <c r="D23" i="15"/>
  <c r="D24" i="15"/>
  <c r="D25" i="15"/>
  <c r="D26" i="15"/>
  <c r="D27" i="15"/>
  <c r="D28" i="15"/>
  <c r="D29" i="15"/>
  <c r="D30" i="15"/>
  <c r="D31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E4" i="15"/>
  <c r="D4" i="15"/>
  <c r="E4" i="5"/>
  <c r="E5" i="5"/>
  <c r="E6" i="5"/>
  <c r="E7" i="5"/>
  <c r="E8" i="5"/>
  <c r="E9" i="5"/>
  <c r="E10" i="5"/>
  <c r="E11" i="5"/>
  <c r="E12" i="5"/>
  <c r="E13" i="5"/>
  <c r="E15" i="5"/>
  <c r="E16" i="5"/>
  <c r="E17" i="5"/>
  <c r="E19" i="5"/>
  <c r="E20" i="5"/>
  <c r="E21" i="5"/>
  <c r="E22" i="5"/>
  <c r="E23" i="5"/>
  <c r="E24" i="5"/>
  <c r="E25" i="5"/>
  <c r="E26" i="5"/>
  <c r="E28" i="5"/>
  <c r="E29" i="5"/>
  <c r="E30" i="5"/>
  <c r="E31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2" i="5"/>
  <c r="E83" i="5"/>
  <c r="E84" i="5"/>
  <c r="E85" i="5"/>
  <c r="E87" i="5"/>
  <c r="E88" i="5"/>
  <c r="E89" i="5"/>
  <c r="E90" i="5"/>
  <c r="E92" i="5"/>
  <c r="E93" i="5"/>
  <c r="E94" i="5"/>
  <c r="E95" i="5"/>
  <c r="E97" i="5"/>
  <c r="E98" i="5"/>
  <c r="E99" i="5"/>
  <c r="E100" i="5"/>
  <c r="E102" i="5"/>
  <c r="E103" i="5"/>
  <c r="D4" i="5"/>
  <c r="D5" i="5"/>
  <c r="D6" i="5"/>
  <c r="D7" i="5"/>
  <c r="D8" i="5"/>
  <c r="D9" i="5"/>
  <c r="D10" i="5"/>
  <c r="D11" i="5"/>
  <c r="D12" i="5"/>
  <c r="D13" i="5"/>
  <c r="D15" i="5"/>
  <c r="D16" i="5"/>
  <c r="D17" i="5"/>
  <c r="D19" i="5"/>
  <c r="D20" i="5"/>
  <c r="D21" i="5"/>
  <c r="D22" i="5"/>
  <c r="D23" i="5"/>
  <c r="D24" i="5"/>
  <c r="D25" i="5"/>
  <c r="D26" i="5"/>
  <c r="D28" i="5"/>
  <c r="D29" i="5"/>
  <c r="D30" i="5"/>
  <c r="D31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2" i="5"/>
  <c r="D83" i="5"/>
  <c r="D84" i="5"/>
  <c r="D85" i="5"/>
  <c r="D87" i="5"/>
  <c r="D88" i="5"/>
  <c r="D89" i="5"/>
  <c r="D90" i="5"/>
  <c r="D92" i="5"/>
  <c r="D93" i="5"/>
  <c r="D94" i="5"/>
  <c r="D95" i="5"/>
  <c r="D97" i="5"/>
  <c r="D98" i="5"/>
  <c r="D99" i="5"/>
  <c r="D100" i="5"/>
  <c r="D102" i="5"/>
  <c r="D103" i="5"/>
  <c r="E3" i="5"/>
  <c r="D3" i="5"/>
  <c r="E5" i="13"/>
  <c r="E6" i="13"/>
  <c r="E8" i="13"/>
  <c r="E9" i="13"/>
  <c r="E11" i="13"/>
  <c r="E12" i="13"/>
  <c r="E13" i="13"/>
  <c r="E14" i="13"/>
  <c r="E16" i="13"/>
  <c r="E17" i="13"/>
  <c r="E18" i="13"/>
  <c r="E20" i="13"/>
  <c r="E21" i="13"/>
  <c r="E22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D5" i="13"/>
  <c r="D6" i="13"/>
  <c r="D8" i="13"/>
  <c r="D9" i="13"/>
  <c r="D11" i="13"/>
  <c r="D12" i="13"/>
  <c r="D13" i="13"/>
  <c r="D14" i="13"/>
  <c r="D16" i="13"/>
  <c r="D17" i="13"/>
  <c r="D18" i="13"/>
  <c r="D20" i="13"/>
  <c r="D21" i="13"/>
  <c r="D22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E4" i="13"/>
  <c r="D4" i="13"/>
  <c r="E4" i="12"/>
  <c r="E5" i="12"/>
  <c r="E6" i="12"/>
  <c r="E10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35" i="12"/>
  <c r="E36" i="12"/>
  <c r="E45" i="12"/>
  <c r="E46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5" i="12"/>
  <c r="E76" i="12"/>
  <c r="E78" i="12"/>
  <c r="D75" i="12"/>
  <c r="D76" i="12"/>
  <c r="D78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45" i="12"/>
  <c r="D46" i="12"/>
  <c r="D35" i="12"/>
  <c r="D36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10" i="12"/>
  <c r="D4" i="12"/>
  <c r="D5" i="12"/>
  <c r="D6" i="12"/>
  <c r="E3" i="12"/>
  <c r="D3" i="12"/>
  <c r="C57" i="6" l="1"/>
</calcChain>
</file>

<file path=xl/sharedStrings.xml><?xml version="1.0" encoding="utf-8"?>
<sst xmlns="http://schemas.openxmlformats.org/spreadsheetml/2006/main" count="1388" uniqueCount="946">
  <si>
    <t>Miscellaneous</t>
  </si>
  <si>
    <t>Fee Description</t>
  </si>
  <si>
    <t>OneStopPGH</t>
  </si>
  <si>
    <t>Technology Fee- DOMI $25.00 Application Fee</t>
  </si>
  <si>
    <t>Technology Fee- DOMI $75.00 Application Fee</t>
  </si>
  <si>
    <t>Technology Fee- DOMI $150.00 Application Fee</t>
  </si>
  <si>
    <t>Technology Fee- DOMI &gt;$150.00 Application Fee</t>
  </si>
  <si>
    <t>Technology Fee- PLI $0 to $200 Application Fee</t>
  </si>
  <si>
    <t>Technology Fee- PLI $200.01 to $1,000 Application Fee</t>
  </si>
  <si>
    <t>Technology Fee- PLI $1000.01 to $10,000 Application Fee</t>
  </si>
  <si>
    <t>Technology Fee- PLI $10,000.01 +</t>
  </si>
  <si>
    <t>Technology Fee- City Planning $0 to $200 Application Fee</t>
  </si>
  <si>
    <t>Technology Fee- City Planning $200.01 to $1,000</t>
  </si>
  <si>
    <t>Technology Fee- City Planning $1,000.01 to $10,000</t>
  </si>
  <si>
    <t>Technology Fee- City Planning $10,000.01 +</t>
  </si>
  <si>
    <t>Technology Fee- Public Safety $0 to $200 Application Fee</t>
  </si>
  <si>
    <t>Technology Fee- Public Safety- $200.01 to $1,000</t>
  </si>
  <si>
    <t>Technology Fee- Public Safety $1,000.01 to $10,000</t>
  </si>
  <si>
    <t>Technology Fee- Public Safety $10,000.01 +</t>
  </si>
  <si>
    <t>Technology Fee- DPW- $0 to $200 Application Fee</t>
  </si>
  <si>
    <t>Technology Fee- DPW- $200.01 to $1,000</t>
  </si>
  <si>
    <t>Technology Fee- DPW- $1,000.01 to $10,000</t>
  </si>
  <si>
    <t>Technology Fee- DPW $10,000.01 +</t>
  </si>
  <si>
    <t xml:space="preserve">Finance </t>
  </si>
  <si>
    <t>NSF Fee</t>
  </si>
  <si>
    <t xml:space="preserve">Property Sale - application fee </t>
  </si>
  <si>
    <t>Human Resources and Civil Service</t>
  </si>
  <si>
    <t>Payroll live check fee</t>
  </si>
  <si>
    <t>Pittsburgh Regional Transit pass</t>
  </si>
  <si>
    <t>actual cost</t>
  </si>
  <si>
    <t>Employee Parking</t>
  </si>
  <si>
    <t>fixed to PRT pass</t>
  </si>
  <si>
    <t>Employee Parking - Second Avenue card replacement</t>
  </si>
  <si>
    <t>Office of Management and Budget</t>
  </si>
  <si>
    <t>Environmental Review fee</t>
  </si>
  <si>
    <t>Environmental Review fee - with advertisement</t>
  </si>
  <si>
    <t>Environmental Review printed advertisement</t>
  </si>
  <si>
    <t>Note: Third-party payment providers may charge their own processing fee</t>
  </si>
  <si>
    <t xml:space="preserve">Department of City Planning </t>
  </si>
  <si>
    <t>OneStopPGH Technology Fees</t>
  </si>
  <si>
    <t>See "Misc." tab</t>
  </si>
  <si>
    <t>Basic Residential Zoning Review (1-2 Units)</t>
  </si>
  <si>
    <t>Basic Commercial Zoning Review Fee (including 3+ units residential)</t>
  </si>
  <si>
    <t>Residential Large Development Surcharge for Work Exceeding $50,000</t>
  </si>
  <si>
    <t>$1 per $1,000</t>
  </si>
  <si>
    <t>Commercial Large Development Surcharge for Work Exceeding $50,000</t>
  </si>
  <si>
    <t>$3 per $1,000</t>
  </si>
  <si>
    <t>Minor Site Plan Review Fee</t>
  </si>
  <si>
    <t>Site Plan Review Fee</t>
  </si>
  <si>
    <t>PC Staff Review Fee</t>
  </si>
  <si>
    <t>Re-Review Fee (Zoning)</t>
  </si>
  <si>
    <t>Administrator Exception Fee</t>
  </si>
  <si>
    <t>Advertising Sign Fee</t>
  </si>
  <si>
    <t>Non-Advertising Sign Fee</t>
  </si>
  <si>
    <t>Antenna Zoning Review Fee</t>
  </si>
  <si>
    <t>Class A Communication Tower Zoning Review Fee</t>
  </si>
  <si>
    <t>Class B Communication Tower Zoning Review Fee</t>
  </si>
  <si>
    <t>Class C Communication Tower Zoning Review Fee</t>
  </si>
  <si>
    <t>Stormwater Management Plan Review Fee</t>
  </si>
  <si>
    <t>Zoning Board of Adjustment Fee</t>
  </si>
  <si>
    <t>Zoning Board of Adjustment Protest Appeal</t>
  </si>
  <si>
    <t>Planning Commission Hearing Fee</t>
  </si>
  <si>
    <t>Staff Posted Notice Fee</t>
  </si>
  <si>
    <t>Staff Prep for City Council Review Fee</t>
  </si>
  <si>
    <t>Minor Amendment to PDP/FLDP Fee</t>
  </si>
  <si>
    <t>Historic Residential Staff Review Fee</t>
  </si>
  <si>
    <t>Historic Commercial Staff Review Fee</t>
  </si>
  <si>
    <t>Historic Residential Commission Review Fee</t>
  </si>
  <si>
    <t>Historic Commercial Commission Review Fee</t>
  </si>
  <si>
    <t>Individual Nomination</t>
  </si>
  <si>
    <t>District Nomination $10 per parcel above 20</t>
  </si>
  <si>
    <t>New Master Plan Review Fee</t>
  </si>
  <si>
    <t>New SP District Review Fee</t>
  </si>
  <si>
    <t>Master Plan Update Fee</t>
  </si>
  <si>
    <t>Master Plan Amendment Fee</t>
  </si>
  <si>
    <t>Zone Change Petition Review Fee</t>
  </si>
  <si>
    <t>Zoning Text Change Review Fee*</t>
  </si>
  <si>
    <t>Plan of Lots Application Fee</t>
  </si>
  <si>
    <t>Pre-Application Meeting Fee</t>
  </si>
  <si>
    <t>Property Certificate Application Fee</t>
  </si>
  <si>
    <t xml:space="preserve">Zoning Research (hr)   </t>
  </si>
  <si>
    <t>Funds-in-Lieu to Street Tree Commission Trust Fund</t>
  </si>
  <si>
    <t>varies</t>
  </si>
  <si>
    <t>Funds-in-Lieu to Stormwater Management Trust Fund</t>
  </si>
  <si>
    <t>Funds-in-Lieu to Parking Trust Fund</t>
  </si>
  <si>
    <t>Department of Permits, Licenses, and Inspections</t>
  </si>
  <si>
    <t>Department of Public Safety</t>
  </si>
  <si>
    <t>Bureau of Emergency Medical Services</t>
  </si>
  <si>
    <t>BLS</t>
  </si>
  <si>
    <t>ALS-1</t>
  </si>
  <si>
    <t>ALS-2</t>
  </si>
  <si>
    <t>Mileage Charge</t>
  </si>
  <si>
    <t>Oxygen</t>
  </si>
  <si>
    <t>EKG Monitor</t>
  </si>
  <si>
    <t>Cervical Collar</t>
  </si>
  <si>
    <t>Rescue Extraction</t>
  </si>
  <si>
    <t>Bureau of Police</t>
  </si>
  <si>
    <t>Police Reports</t>
  </si>
  <si>
    <t>Bureau of Fire</t>
  </si>
  <si>
    <t>105.6.1 Aerosol Products</t>
  </si>
  <si>
    <t>105.6.2  Amusement Building</t>
  </si>
  <si>
    <t>105.6.3 Aviation Facilities</t>
  </si>
  <si>
    <t>105.6.4  Carnivals and Fairs</t>
  </si>
  <si>
    <t>105.6.5 Cellulose Nitrate Film</t>
  </si>
  <si>
    <t>105.6.6  Combustible Dust Producing Operations</t>
  </si>
  <si>
    <t>105.6.7 Combustible Fibers</t>
  </si>
  <si>
    <t>105.6.8 Compressed Gasses</t>
  </si>
  <si>
    <t>105.6.9  Covered Mall Buildings</t>
  </si>
  <si>
    <t>105.6.10  Cryogenic Fluids</t>
  </si>
  <si>
    <t>105.6.11  Cutting/Welding</t>
  </si>
  <si>
    <t>105.6.12  Dry Cleaning Plants</t>
  </si>
  <si>
    <t>105.6.13  Exhibits and Trade Shows</t>
  </si>
  <si>
    <t>105.6.14  Explosives</t>
  </si>
  <si>
    <t>105.6.16  Flammable/Combustible Liquids-Install per tank</t>
  </si>
  <si>
    <t>105.6.16  Tank Removals</t>
  </si>
  <si>
    <t>105.6.17  Floor Finishing</t>
  </si>
  <si>
    <t>105.6.18 Fruit and Crop Ripening</t>
  </si>
  <si>
    <t>105.6.19  Fumigation and Thermal Insecticide Fogging</t>
  </si>
  <si>
    <t>105.6.20  Hazardous Materials</t>
  </si>
  <si>
    <t>105.6.21  HPM Facilities</t>
  </si>
  <si>
    <t>105.6.22  High-Piled Storage</t>
  </si>
  <si>
    <t>105.6.23  Hot Work Operations</t>
  </si>
  <si>
    <t>105.6.24  Industrial Ovens/Operational</t>
  </si>
  <si>
    <t>105.6.25  Lumber Yards and Woodworking Plants</t>
  </si>
  <si>
    <t>105.6.26  Liquid/Gas Fueled Vehicles or Equipment</t>
  </si>
  <si>
    <t>105.6.28  Magnesium</t>
  </si>
  <si>
    <t>105.6.29  Miscellaneous Combustible Storage</t>
  </si>
  <si>
    <t>105.6.30  Open Burning (Bon Fires)</t>
  </si>
  <si>
    <t xml:space="preserve">Open Flames and Torches </t>
  </si>
  <si>
    <t>105.6.32  Open Flames and Candles</t>
  </si>
  <si>
    <t>105.6.33  Organic Coatings</t>
  </si>
  <si>
    <t>105.6.36  Pyrotechnic Special Effects Material</t>
  </si>
  <si>
    <t>105.6.37  Pyroxlin Plastics</t>
  </si>
  <si>
    <t>105.6.38  Refrigeration Equipment</t>
  </si>
  <si>
    <t>105.6.39  Repair Garages and Motor Fuel Dispensing</t>
  </si>
  <si>
    <t>105.6.40  Rooftop Heliports</t>
  </si>
  <si>
    <t>105.6.41  Spraying or Dipping</t>
  </si>
  <si>
    <t>105.6.42  Storage of Scrap Tires and Tire Products</t>
  </si>
  <si>
    <t>105.6.43  Tent and Canopies (Larger than 20x20)</t>
  </si>
  <si>
    <t>105.6.44  Tire-Building Plants</t>
  </si>
  <si>
    <t>105.6.45  Waste Handling</t>
  </si>
  <si>
    <t>105.6.46  Wood Products</t>
  </si>
  <si>
    <t>105.7.9  Industrial Ovens/Installations</t>
  </si>
  <si>
    <t>105.7.14  Tent Permit Construction</t>
  </si>
  <si>
    <t>105.6.34 Place of Assembly - less than 100 occupants</t>
  </si>
  <si>
    <t>105.6.34 Place of Assembly - per each add'l 100 occupants (100 &amp; over)</t>
  </si>
  <si>
    <t>105.6.34 Place of Assembly - Maximum fee</t>
  </si>
  <si>
    <t>105.6.17 Flammable Liquids / Bowling lanes</t>
  </si>
  <si>
    <t>105.6.20 Hazardous Materials in Tanks up to 1,000 gal.</t>
  </si>
  <si>
    <t>105.6.20 Hazardous Materials in Tanks 1,001 - 12,000 gal.</t>
  </si>
  <si>
    <t>105.6.20 Hazardous Materials in Tanks 12,001 - 20,000 gal.</t>
  </si>
  <si>
    <t>105.6.20 Hazardous Materials in Tanks 20,001 - 50,000 gal.</t>
  </si>
  <si>
    <t>105.6.20 Hazardous Materials in Tanks 50,001 - 100,000 gal.</t>
  </si>
  <si>
    <t>105.6.20 Hazardous Materials in Tanks 100,001 gal. and up</t>
  </si>
  <si>
    <t>105.6.16 Flammable/Combustible Liquids-Storage up to 1,000 gal.</t>
  </si>
  <si>
    <t>105.6.16 Flammable/Combustible Liquids-Storage 1,000 - 12,000 gal.</t>
  </si>
  <si>
    <t>105.6.16 Flammable/Combustible Liquids-Storage 12,001 - 20,000 gal.</t>
  </si>
  <si>
    <t>105.6.16 Flammable/Combustible Liquids-Storage 20,001 - 50,000 gal.</t>
  </si>
  <si>
    <t>105.6.16 Flammable/Combustible Liquids-Storage 50,001 - 100,000 gal.</t>
  </si>
  <si>
    <t>105.6.16 Flammable/Combustible Liquids-Storage up to 100,001 gal. and up</t>
  </si>
  <si>
    <t xml:space="preserve">Fire or Arson Report </t>
  </si>
  <si>
    <t>Environment Assessment Report</t>
  </si>
  <si>
    <t>Nozzle fee</t>
  </si>
  <si>
    <t>Air Test fee</t>
  </si>
  <si>
    <t>Burglar Residential</t>
  </si>
  <si>
    <t>Fire Residential</t>
  </si>
  <si>
    <t>Multi Use Fire System Residential</t>
  </si>
  <si>
    <t>Burglar Commercial</t>
  </si>
  <si>
    <t>Fire Commercial</t>
  </si>
  <si>
    <t>Multi Use Fire system Commercial</t>
  </si>
  <si>
    <t>Bureau of Animal Care and Control</t>
  </si>
  <si>
    <t>Animal Transport Charge</t>
  </si>
  <si>
    <t xml:space="preserve">Neutered/Spayed dogs - one year license </t>
  </si>
  <si>
    <t xml:space="preserve">Neutered/Spayed dogs - three year license </t>
  </si>
  <si>
    <t xml:space="preserve">Neutered/Spayed dogs - twelve year license </t>
  </si>
  <si>
    <t xml:space="preserve">Non-Neutered/Non-Spayed dogs - one year license </t>
  </si>
  <si>
    <t xml:space="preserve">Non-Neutered/Non-Spayed dogs - three year license </t>
  </si>
  <si>
    <t xml:space="preserve">Non-Neutered/Non-Spayed dogs - twelve year license </t>
  </si>
  <si>
    <t>Department of Public Safety
Office of Film and Event Management</t>
  </si>
  <si>
    <t xml:space="preserve">Fee Description </t>
  </si>
  <si>
    <t>Event Permit Fees</t>
  </si>
  <si>
    <t>Special Event Permit Processing Fee</t>
  </si>
  <si>
    <t>Special Event Permit Fee- Charitable</t>
  </si>
  <si>
    <t>Special Event Permit Fee-General</t>
  </si>
  <si>
    <t>Special Event Permit Fee- Commercial</t>
  </si>
  <si>
    <t>Block Party Permit Fee</t>
  </si>
  <si>
    <t>Revision Fee</t>
  </si>
  <si>
    <t>Undefined Property Use Fee- Charitable (per day)</t>
  </si>
  <si>
    <t>Undefined Property Use Fee- General (per day)</t>
  </si>
  <si>
    <t>Undefined Property Use Fee- Commercial (per day)</t>
  </si>
  <si>
    <t>Public Park Use Fee- Regional/Charitable (per day)</t>
  </si>
  <si>
    <t>Public Park Use Fee- Regional/General (per day)</t>
  </si>
  <si>
    <t>Public Park Use Fee- Regional/Commercial (per day)</t>
  </si>
  <si>
    <t>Public Park Use Fee- Charitable (per day)</t>
  </si>
  <si>
    <t>Public Park Use Fee- General (per day)</t>
  </si>
  <si>
    <t>Public Park Use Fee- Commercial (per day)</t>
  </si>
  <si>
    <t>Right Of Way- Minor Arterial- Charitable (per block)</t>
  </si>
  <si>
    <t>Right Of Way- Minor Arterial- General (per block)</t>
  </si>
  <si>
    <t>Right Of Way- Minor Arterial- Commercial (per block)</t>
  </si>
  <si>
    <t>Right of Way -Collector- Charitable (per block)</t>
  </si>
  <si>
    <t>Right of Way -Collector- General (per block)</t>
  </si>
  <si>
    <t>Right of Way -Collector- Commercial (per block)</t>
  </si>
  <si>
    <t>Right of Way- Park Road- Charitable (per block)</t>
  </si>
  <si>
    <t>Right of Way- Park Road- General (per block)</t>
  </si>
  <si>
    <t>Right of Way- Park Road- Commercial (per block)</t>
  </si>
  <si>
    <t>Right of Way -Local- Charitable (per block)</t>
  </si>
  <si>
    <t>Right of Way -Local- General (per block)</t>
  </si>
  <si>
    <t>Right of Way -Local- Commercial (per block)</t>
  </si>
  <si>
    <t>Right of Way- Alley- Charitable (per block)</t>
  </si>
  <si>
    <t>Right of Way- Alley- General (per block)</t>
  </si>
  <si>
    <t>Right of Way- Alley- Commercial (per block)</t>
  </si>
  <si>
    <t>Right of Way- Sidewalk- Charitable (per block)</t>
  </si>
  <si>
    <t>Right of Way- Sidewalk- General (per block)</t>
  </si>
  <si>
    <t>Right of Way- Sidewalk- Commercial (per block)</t>
  </si>
  <si>
    <t>Run/Walk/Ride Permit- Park &amp; Trail Only- Charitable</t>
  </si>
  <si>
    <t>Run/Walk/Ride Permit- Park &amp; Trail Only- General</t>
  </si>
  <si>
    <t>Run/Walk/Ride Permit- Park &amp; Trail Only-Commercial</t>
  </si>
  <si>
    <t>Run/Walk/Ride Permit- Park/Trail &amp; ROW- Charitable- park/local</t>
  </si>
  <si>
    <t>Run/Walk/Ride Permit- Park/Trail &amp; ROW- Charitable- Collector</t>
  </si>
  <si>
    <t>Run/Walk/Ride Permit- Park/Trail &amp; ROW- Charitable- Arterial</t>
  </si>
  <si>
    <t>Run/Walk/Ride Permit- Park/Trail &amp; ROW- General- park/local</t>
  </si>
  <si>
    <t>Run/Walk/Ride Permit- Park/Trail &amp; ROW- General- Collector</t>
  </si>
  <si>
    <t>Run/Walk/Ride Permit- Park/Trail &amp; ROW- General- Arterial</t>
  </si>
  <si>
    <t>Run/Walk/Ride Permit- Park/Trail &amp; ROW- Commercial- park/local</t>
  </si>
  <si>
    <t>Run/Walk/Ride Permit- Park/Trail &amp; ROW- Commercial- Collector</t>
  </si>
  <si>
    <t>Run/Walk/Ride Permit- Park/Trail &amp; ROW- Commercial- Arterial</t>
  </si>
  <si>
    <t>Run/Walk/Ride Permit- ROW Only- Charitable- park/local</t>
  </si>
  <si>
    <t>Run/Walk/Ride Permit- ROW Only- Charitable- Collector</t>
  </si>
  <si>
    <t>Run/Walk/Ride Permit- ROW Only- Charitable- Arterial</t>
  </si>
  <si>
    <t>Run/Walk/Ride Permit- ROW Only- General- park/local</t>
  </si>
  <si>
    <t>Run/Walk/Ride Permit- ROW Only- General- Collector</t>
  </si>
  <si>
    <t>Run/Walk/Ride Permit- ROW Only- General- Arterial</t>
  </si>
  <si>
    <t>Run/Walk/Ride Permit- ROW Only- Commercial- park/local</t>
  </si>
  <si>
    <t>Run/Walk/Ride Permit-ROW Only- Commercial- Collector</t>
  </si>
  <si>
    <t>Run/Walk/Ride Permit- ROW Only- Commercial- Arterial</t>
  </si>
  <si>
    <t>Parade - less than 2 hours on weekday</t>
  </si>
  <si>
    <t>Parade - less than 2 hours on weekend or City holiday</t>
  </si>
  <si>
    <t>Parade - more than 2 hours on weekday</t>
  </si>
  <si>
    <t>Parade - more than 2 hours on weekend or City holiday</t>
  </si>
  <si>
    <t>Film Permit Fees</t>
  </si>
  <si>
    <t>Film Permit Fee</t>
  </si>
  <si>
    <t>Commercial Still Photography Permit Fee (3 day permit)</t>
  </si>
  <si>
    <t>Additional Shoot Review Fee</t>
  </si>
  <si>
    <t>Drone Filming Fee (per shoot)</t>
  </si>
  <si>
    <t>City-Owned Building/Structure/Facility Usage Fee (per day)</t>
  </si>
  <si>
    <t>City-County Building Filming Cost (per day)</t>
  </si>
  <si>
    <t>Public Park - Regional - per day</t>
  </si>
  <si>
    <t>Public Park - per day</t>
  </si>
  <si>
    <t>General Property - undefined</t>
  </si>
  <si>
    <t>Right of Way Closure - Arterial - per day</t>
  </si>
  <si>
    <t>Right of Way Closure - Collector - per day</t>
  </si>
  <si>
    <t>Right of Way Closure - Local - per day</t>
  </si>
  <si>
    <t>Right of Way Closure - Park Road - per day</t>
  </si>
  <si>
    <t>Right of Way Closure - Alley - per day</t>
  </si>
  <si>
    <t>Right of Way Closure - Sidewalk - per day</t>
  </si>
  <si>
    <t>Additional Block Closure - per day</t>
  </si>
  <si>
    <t>10% of base</t>
  </si>
  <si>
    <t>Intermittent Traffic Control - Arterial - per block</t>
  </si>
  <si>
    <t>Intermittent Traffic Control - Collector - per block</t>
  </si>
  <si>
    <t>Intermittent Traffic Control - Local - per block</t>
  </si>
  <si>
    <t>Intermittent Traffic Control - Park Road - per block</t>
  </si>
  <si>
    <t>Intermittent Traffic Control - Alley - per block</t>
  </si>
  <si>
    <t>Intermittent Traffic Control - Sidewalk - per block</t>
  </si>
  <si>
    <t>STUDENT Film Permit Fee</t>
  </si>
  <si>
    <t>STUDENT Public Park - Regional - per day</t>
  </si>
  <si>
    <t>STUDENT Public Park - per day</t>
  </si>
  <si>
    <t>STUDENT General Property - undefined</t>
  </si>
  <si>
    <t>STUDENT Right of Way Closure - Arterial - per day</t>
  </si>
  <si>
    <t>STUDENT Right of Way Closure - Collector - per day</t>
  </si>
  <si>
    <t>STUDENT Right of Way Closure - Local - per day</t>
  </si>
  <si>
    <t>STUDENT Right of Way Closure - Park Road - per day</t>
  </si>
  <si>
    <t>STUDENT Right of Way Closure - Alley - per day</t>
  </si>
  <si>
    <t>STUDENT Right of Way Closure - Sidewalk - per day</t>
  </si>
  <si>
    <t>STUDENT Additional Block Closure - per day</t>
  </si>
  <si>
    <t>STUDENT Intermittent Traffic Control - Arterial - per block</t>
  </si>
  <si>
    <t>STUDENT Intermittent Traffic Control - Collector - per block</t>
  </si>
  <si>
    <t>STUDENT Intermittent Traffic Control - Local - per block</t>
  </si>
  <si>
    <t>STUDENT Intermittent Traffic Control - Park Road - per block</t>
  </si>
  <si>
    <t>STUDENT Intermittent Traffic Control - Alley - per block</t>
  </si>
  <si>
    <t>STUDENT City owned Building or Facility Use - per day</t>
  </si>
  <si>
    <t>STUDENT City-County Building (City Hall) - per day</t>
  </si>
  <si>
    <t>STUDENT Drone Filming Permit (per shoot)</t>
  </si>
  <si>
    <t>STUDENT Still Photography Permit</t>
  </si>
  <si>
    <t>Fines</t>
  </si>
  <si>
    <t>Fine- Premature Set Up/ Overextension of Stay (per day)</t>
  </si>
  <si>
    <t>Fine- Unauthorized Vehicles on Grass (per vehicle)</t>
  </si>
  <si>
    <t>Fine- Signage left on site 48 hr post event (per unit)</t>
  </si>
  <si>
    <t>Fine- Portable toilets left on site 48 hr post event (per unit)</t>
  </si>
  <si>
    <t>Fine- Equipment left on site 48 hr post event (per unit)</t>
  </si>
  <si>
    <t>Fine- Damage to City Property</t>
  </si>
  <si>
    <t>Cost of Repair</t>
  </si>
  <si>
    <t>Fine - Deviation from Permitted Activity</t>
  </si>
  <si>
    <t>Fine- Unpermitted event or filming activity</t>
  </si>
  <si>
    <t>Cost of fees plus 25%</t>
  </si>
  <si>
    <t>Department of Public Safety
Reimbursable Events / Secondary Employment</t>
  </si>
  <si>
    <t>Bureau of Administration</t>
  </si>
  <si>
    <t xml:space="preserve">* fees will change according to union contract  </t>
  </si>
  <si>
    <t>Department of Parks and Recreation</t>
  </si>
  <si>
    <t>Senior Center room (min 2 hrs, per hr)</t>
  </si>
  <si>
    <t>Senior Center room, weekend (min 2 hrs, per hr)</t>
  </si>
  <si>
    <t>Rec Center room, weekday per hr</t>
  </si>
  <si>
    <t>Rec Center room, weekend per hr</t>
  </si>
  <si>
    <t>Rec Center Gymnasium per hr</t>
  </si>
  <si>
    <t>Rec Center, weight room use fee per month</t>
  </si>
  <si>
    <t>Marshall Building Fees (Banquet Hall  Kitchen, Patio) per Day</t>
  </si>
  <si>
    <t>Marshall Building Fees (Banquet Hall  Kitchen, Patio) per 4 hours</t>
  </si>
  <si>
    <t>Marshall Building Basement Performance Room</t>
  </si>
  <si>
    <t>Marshall Building Large Meeting Space /hour</t>
  </si>
  <si>
    <t>Marshall Building Small Meeting Space/hour</t>
  </si>
  <si>
    <t>Aquatics, learn to swim Children first session</t>
  </si>
  <si>
    <t>Free</t>
  </si>
  <si>
    <t>Aquatics, learn to swim Children Additional session after first</t>
  </si>
  <si>
    <t>Aquatics, learn to swim Adult</t>
  </si>
  <si>
    <t>Aquatics, Water Aerobics</t>
  </si>
  <si>
    <t>POOL PASSES</t>
  </si>
  <si>
    <t>Daily Pool Pass Adult (16+ years old)</t>
  </si>
  <si>
    <t>Daily Pool Pass Youth (3-15 years old)</t>
  </si>
  <si>
    <t>Non-City Resident</t>
  </si>
  <si>
    <t>City Resident Family of Four</t>
  </si>
  <si>
    <t>Add on to Family of Four tag (additional family members over 4)</t>
  </si>
  <si>
    <t>City Resident Adult (16+ years old)</t>
  </si>
  <si>
    <t>City Resident Senior (60+ years old)</t>
  </si>
  <si>
    <t>City Resident Youth (3-15 years old)</t>
  </si>
  <si>
    <t>City Resident Young Children (2 years old and under)</t>
  </si>
  <si>
    <t>City Resident Family of Four on Public Assistance is $30</t>
  </si>
  <si>
    <t>Add on to Family of Four tag on public assistance (additional family members over 4) is $4</t>
  </si>
  <si>
    <t>City Resident Adult on Public Assistance (16+ years old) is $15</t>
  </si>
  <si>
    <t>City Resident Youth on Public Assistance (3-15 years old) is $7</t>
  </si>
  <si>
    <t>City Resident Young Children on Public Assistance (2 years and under): Free</t>
  </si>
  <si>
    <t>Disabled veterans, active duty military and activated reservist guard members</t>
  </si>
  <si>
    <t>TENNIS</t>
  </si>
  <si>
    <t>Beginner and Intermediate (11+)</t>
  </si>
  <si>
    <t>Advanced Tournament Training</t>
  </si>
  <si>
    <t>Beginner and Intermediate (7-10)</t>
  </si>
  <si>
    <t>Tiny Tots (4-6)</t>
  </si>
  <si>
    <t>Tennis Clinic - Beginner and Intermediate (11+)</t>
  </si>
  <si>
    <t>Tennis Clinic - Advanced Tournament Training</t>
  </si>
  <si>
    <t>Tennis Clinic - Beginner and Intermediate (7-10)</t>
  </si>
  <si>
    <t>Tennis Clinic -  Tiny Tots (4-6)</t>
  </si>
  <si>
    <t>Tennis weekday early morning 7 am - 9 am</t>
  </si>
  <si>
    <t>Tennis weekday prime time 9 am - 4 pm</t>
  </si>
  <si>
    <t>Tennis weekday super prime time 4 pm - 9 pm</t>
  </si>
  <si>
    <t>Tennis weekday night owl 9 pm - 10 pm</t>
  </si>
  <si>
    <t>Tennis weekend super prime time 7 am - 6 pm</t>
  </si>
  <si>
    <t>Tennis weekend night owl 6 pm - 8 pm</t>
  </si>
  <si>
    <t>Senior (60+) Rate Friday 12-4pm per person for 2 hours</t>
  </si>
  <si>
    <t>Permit Fee-  High School Rental (per season spring, summer, fall)</t>
  </si>
  <si>
    <t>Permit Fee - Outdoor Tennis/Pickleball (per hr, per court)</t>
  </si>
  <si>
    <t>Permit Fee - Outdoor Tennis/Pickleball (per day Max 6 hrs)</t>
  </si>
  <si>
    <t>Pickleball Clinic Fee</t>
  </si>
  <si>
    <t>SKATING RINKS</t>
  </si>
  <si>
    <t>Adult Skate</t>
  </si>
  <si>
    <t>Senior (60+), Veterans and College Students with ID</t>
  </si>
  <si>
    <t>Children (17 and under)</t>
  </si>
  <si>
    <t>Skate rental</t>
  </si>
  <si>
    <t>Skate sharpening</t>
  </si>
  <si>
    <t>Rental - Per Hour</t>
  </si>
  <si>
    <r>
      <t>Lessons</t>
    </r>
    <r>
      <rPr>
        <sz val="11"/>
        <rFont val="Calibri"/>
        <family val="2"/>
        <scheme val="minor"/>
      </rPr>
      <t xml:space="preserve"> (4)</t>
    </r>
  </si>
  <si>
    <t>Skate party room - Per Hour</t>
  </si>
  <si>
    <t>Punch Cards - Adult</t>
  </si>
  <si>
    <t>Punch Cards - Youth</t>
  </si>
  <si>
    <t>Banquet Hall- All Day Rental (Includes Alcohol Permit Fee, If Applicable)</t>
  </si>
  <si>
    <t>Lobby Fee - Extend Banquet Hall into Lobby Space</t>
  </si>
  <si>
    <t>Late Night Hockey Rental</t>
  </si>
  <si>
    <t>Department of Public Works</t>
  </si>
  <si>
    <t>Garden Plots</t>
  </si>
  <si>
    <t>Memorial Bench - Bench</t>
  </si>
  <si>
    <t>Memorial Bench - Concrete Pad</t>
  </si>
  <si>
    <t>Memorial Bench - Plaque</t>
  </si>
  <si>
    <t>At Cost</t>
  </si>
  <si>
    <t>Excessive Bulky Waste Collection 1 hour</t>
  </si>
  <si>
    <t>Excessive Bulky Waste Collection Per hour after first</t>
  </si>
  <si>
    <t>Yard Debris - Cars and SUVs (without trailers)</t>
  </si>
  <si>
    <t>Yard Debris - Pick-ups, vans, and any pull behind trailers</t>
  </si>
  <si>
    <t>Yard Debris - Dump Trucks or Large Box Vans (prior approval from DPW Director Required)</t>
  </si>
  <si>
    <t>Plan Review-Forestry</t>
  </si>
  <si>
    <t xml:space="preserve">Tree Services /per tree -pruning, planting and removal. </t>
  </si>
  <si>
    <t>Failure to Obtain Tree Permit</t>
  </si>
  <si>
    <t>up to $500</t>
  </si>
  <si>
    <t>Inspection/Plan Review for Arborist</t>
  </si>
  <si>
    <t>Decommissioned Tree Site</t>
  </si>
  <si>
    <t>Private sidewalk replacement (per square foot)</t>
  </si>
  <si>
    <t>YEAR ROUND INDOOR SHELTERS</t>
  </si>
  <si>
    <t>Banksville Park Shelter</t>
  </si>
  <si>
    <t>West End Park Shelter</t>
  </si>
  <si>
    <t>Olympia Park Shelter House (Indoor)</t>
  </si>
  <si>
    <t>OPEN AIR SHELTERS</t>
  </si>
  <si>
    <t>West End Elliot Overlook</t>
  </si>
  <si>
    <t>Riverview Park-Activities</t>
  </si>
  <si>
    <t>Riverview Park-Chapel</t>
  </si>
  <si>
    <t>Robert E. Williams</t>
  </si>
  <si>
    <t>Liberty Green Park</t>
  </si>
  <si>
    <t>Wightman Park</t>
  </si>
  <si>
    <t>Brookline Park</t>
  </si>
  <si>
    <t>Chartiers Park</t>
  </si>
  <si>
    <t>Frick Park-Forbes and Braddock</t>
  </si>
  <si>
    <t>Highland Park-Bigelow Grove</t>
  </si>
  <si>
    <t>Highland Park-Elm</t>
  </si>
  <si>
    <t>Highland Park-Lake Point</t>
  </si>
  <si>
    <t>Highland Park-Maple</t>
  </si>
  <si>
    <t>Highland Park-Memorial</t>
  </si>
  <si>
    <t>Highland Park-Pool</t>
  </si>
  <si>
    <t>Highland Park-Rhododendron</t>
  </si>
  <si>
    <t>Highland Park-Sycamore</t>
  </si>
  <si>
    <t>McKinley Park - Bauseman Street</t>
  </si>
  <si>
    <t>McKinley Park - Michigan Street</t>
  </si>
  <si>
    <t>Mellon Park  - Rose Garden (2 hours)</t>
  </si>
  <si>
    <t>Mellon Park - Walled Garden (2 hours)</t>
  </si>
  <si>
    <t>Riverview Park-Locust</t>
  </si>
  <si>
    <t>Riverview Park-Valley Refuge</t>
  </si>
  <si>
    <t>Schenley Park-Anderson</t>
  </si>
  <si>
    <t>Schenley Park-Bartlett</t>
  </si>
  <si>
    <t>Schenley Park-Oval</t>
  </si>
  <si>
    <t>Schenley Park-Overlook</t>
  </si>
  <si>
    <t>Schenley Park-Prospect</t>
  </si>
  <si>
    <t>Schenley Park-Vietnam</t>
  </si>
  <si>
    <t>Schenley Park-Westinghouse</t>
  </si>
  <si>
    <t>Sheraden Park</t>
  </si>
  <si>
    <t xml:space="preserve">McBride upper Shelter (near swimming Pool)  </t>
  </si>
  <si>
    <t>Hays Park Shelter</t>
  </si>
  <si>
    <t>Fineview Park Shelter</t>
  </si>
  <si>
    <t>Schenley Park Oval Tennis Court Shelter</t>
  </si>
  <si>
    <t>Emerald View Park (Olympia Park) Shelter</t>
  </si>
  <si>
    <t>Frick Park Blue Slide Park Shelter</t>
  </si>
  <si>
    <t>Riverview Park - Playground Shelter</t>
  </si>
  <si>
    <t>Larimer Park Shelter</t>
  </si>
  <si>
    <t>Bon Air Park  Gazebo Shelter</t>
  </si>
  <si>
    <t>West End Park Gazebo Shelter</t>
  </si>
  <si>
    <t>Banksville Park Gazebo Shelter</t>
  </si>
  <si>
    <t>Oakwood Park Shelter</t>
  </si>
  <si>
    <t>Mt. Washington Overlooks  - per 2 hours per platform</t>
  </si>
  <si>
    <t>OTHER</t>
  </si>
  <si>
    <t>General Permit - Contact DPW Permits office</t>
  </si>
  <si>
    <t>Field (Baseball, Football, Soccer) Permit - Adult Per Hour</t>
  </si>
  <si>
    <t>Field (Baseball, Football, Soccer) Permit - Youth Per Hour</t>
  </si>
  <si>
    <t>Court (Bocce, Basketball &amp; Sand Volleyball) Permit - Adult Per Hour</t>
  </si>
  <si>
    <t>Court (Bocce, Basketball &amp; Sand Volleyball) Permit - Youth Per Hour</t>
  </si>
  <si>
    <t>Deck Hockey Permit - Adult Per Hour</t>
  </si>
  <si>
    <t>Deck Hockey Permit - Youth Per Hour</t>
  </si>
  <si>
    <t>Schenley Oval Use Permit - Adult Per Hour</t>
  </si>
  <si>
    <t>Schenley Oval Use Permit - Youth Per Hour</t>
  </si>
  <si>
    <t>Schenely Oval Track- Adult per hour</t>
  </si>
  <si>
    <t>Schenely Oval Track- Youth per hour</t>
  </si>
  <si>
    <t>Bud Harris Cycle Track - Adult per hour</t>
  </si>
  <si>
    <t>Bud Harris Cycle Track - Youth per hour</t>
  </si>
  <si>
    <t>Concession Stand Use Seasonal Permit - Adult &amp; Youth</t>
  </si>
  <si>
    <t>Architecture and/or Landscape - Application Fee</t>
  </si>
  <si>
    <t>Architecture and/or Landscape - Conceptual Review</t>
  </si>
  <si>
    <t>Architecture and/or Landscape - Preliminary Review</t>
  </si>
  <si>
    <t>Architecture and/or Landscape - Final Review</t>
  </si>
  <si>
    <t>Evening Meeting Attendance Architect Rate</t>
  </si>
  <si>
    <t>Trash Removal PER 6 Yard Packer Load</t>
  </si>
  <si>
    <t>Truck Driver Hourly Rate</t>
  </si>
  <si>
    <t>Add Plow to Truck</t>
  </si>
  <si>
    <t>Add Sand to Trucks</t>
  </si>
  <si>
    <t>Bike/Crowd Fencing (per section, min 6 sections)</t>
  </si>
  <si>
    <t>Black Box Platform (set of 4)</t>
  </si>
  <si>
    <t>Clearstream Recycling Container (per container, 5 minimum)</t>
  </si>
  <si>
    <t>Three-row Standard Bleachers Daily Rental</t>
  </si>
  <si>
    <t>Three-row Standard Bleachers Set Up Fee</t>
  </si>
  <si>
    <t>Laborer Hourly Rate (Used for Trash Removal)</t>
  </si>
  <si>
    <t>Recycling Roll-Off (38 cubic yards)</t>
  </si>
  <si>
    <t>Recycling Trailer (9 cubic yards)</t>
  </si>
  <si>
    <t>Recycling Utility Cart (per cart/weekend-delivery &amp; pick-up)</t>
  </si>
  <si>
    <t>Sand Bags (per bag, 20 bag min)</t>
  </si>
  <si>
    <t>Showmobile Daily Rental</t>
  </si>
  <si>
    <t>Showmobile Set-Up Fee</t>
  </si>
  <si>
    <t>Street Flushing First Hour</t>
  </si>
  <si>
    <t>Street Sweeping Each Additional Hour</t>
  </si>
  <si>
    <t>Street Sweeping First Hour</t>
  </si>
  <si>
    <t>DPW services not otherwise identified - Hourly rate</t>
  </si>
  <si>
    <t>Trans-bleachers Daily Rental</t>
  </si>
  <si>
    <t>Trans-bleachers Set-up fee</t>
  </si>
  <si>
    <t>Traffic cones - delivery, set up and pick up (per cone, 10 min)</t>
  </si>
  <si>
    <t>Water Barrier (per barricade, min 10)</t>
  </si>
  <si>
    <t>Wooden Barricade (per barricade, min 10)</t>
  </si>
  <si>
    <r>
      <t xml:space="preserve">ECS&amp;R Rates for Pittsburgh </t>
    </r>
    <r>
      <rPr>
        <b/>
        <u/>
        <sz val="14"/>
        <color rgb="FF000000"/>
        <rFont val="Calibri"/>
        <family val="2"/>
      </rPr>
      <t>Curbside Service</t>
    </r>
    <r>
      <rPr>
        <b/>
        <sz val="14"/>
        <color rgb="FF000000"/>
        <rFont val="Calibri"/>
        <family val="2"/>
      </rPr>
      <t xml:space="preserve"> (PREPAID) for hard to recycle items</t>
    </r>
  </si>
  <si>
    <t>Item Description</t>
  </si>
  <si>
    <t>U/M</t>
  </si>
  <si>
    <t>Base Fee for Curbside/ Dockside Pickup</t>
  </si>
  <si>
    <t>Each (ea)</t>
  </si>
  <si>
    <t>Computers</t>
  </si>
  <si>
    <t>Hard Drives</t>
  </si>
  <si>
    <t>Laptops</t>
  </si>
  <si>
    <t>Mainframe Computers Equipment</t>
  </si>
  <si>
    <t>Computer Monitors (Flat)</t>
  </si>
  <si>
    <t>Computer Monitors (CRT)</t>
  </si>
  <si>
    <t>Shredding Hard Drive</t>
  </si>
  <si>
    <t>Computer Peripherals</t>
  </si>
  <si>
    <t>Modems</t>
  </si>
  <si>
    <t>Printers</t>
  </si>
  <si>
    <t>Scanners</t>
  </si>
  <si>
    <t>Keyboards/ Mice</t>
  </si>
  <si>
    <t>Televisions</t>
  </si>
  <si>
    <t>Televisions - CRTs (&lt;=27")</t>
  </si>
  <si>
    <t>Televisions - CRTs (27"-32")</t>
  </si>
  <si>
    <t>Televisions - CRTs (32"-36")</t>
  </si>
  <si>
    <t>Televisions - CRTs (&gt;=36")</t>
  </si>
  <si>
    <t>Televisions - Flatscreen (&lt;=27")</t>
  </si>
  <si>
    <t>Televisions - Flatscreen (27"-42")</t>
  </si>
  <si>
    <t>Televisions - Flatscreen (42"-50")</t>
  </si>
  <si>
    <t>Televisions - Flatscreen (&gt;=50")</t>
  </si>
  <si>
    <t>Other Electronics</t>
  </si>
  <si>
    <t>Answering Machines</t>
  </si>
  <si>
    <t>CD Players</t>
  </si>
  <si>
    <t>Copiers</t>
  </si>
  <si>
    <t>Duplicators</t>
  </si>
  <si>
    <t>Electric Typewriters</t>
  </si>
  <si>
    <t>Fax Machines</t>
  </si>
  <si>
    <t>Mobile Phones</t>
  </si>
  <si>
    <t>Pagers</t>
  </si>
  <si>
    <t>Printed Circuit Boards</t>
  </si>
  <si>
    <t>Stereos</t>
  </si>
  <si>
    <t>Transparency Makers</t>
  </si>
  <si>
    <t>Uninterrupted Power Supply (UPS) Systems</t>
  </si>
  <si>
    <t>Telephones and Telephone Equipment</t>
  </si>
  <si>
    <t>Radios</t>
  </si>
  <si>
    <t>Microwaves</t>
  </si>
  <si>
    <t>VCRs</t>
  </si>
  <si>
    <t>Remote Controls</t>
  </si>
  <si>
    <t>AC Units</t>
  </si>
  <si>
    <t>Fluorescent Light Bulbs</t>
  </si>
  <si>
    <t>Tubes (&lt;= 4')</t>
  </si>
  <si>
    <t>Tubes (4'-8')</t>
  </si>
  <si>
    <t>CFL's</t>
  </si>
  <si>
    <t>Household Hazardous Waste</t>
  </si>
  <si>
    <t>Bag</t>
  </si>
  <si>
    <t>Aerosols</t>
  </si>
  <si>
    <t>Antifreeze</t>
  </si>
  <si>
    <t>Asbestos</t>
  </si>
  <si>
    <t>Chlorine Products</t>
  </si>
  <si>
    <t>Corrosives/ Caustics</t>
  </si>
  <si>
    <t>Flammable Liquids</t>
  </si>
  <si>
    <t>Paint- Liquid</t>
  </si>
  <si>
    <t>Paint- Oil Based</t>
  </si>
  <si>
    <t>Paint Products/ Turpentine</t>
  </si>
  <si>
    <t>Pesticides/ Poisons</t>
  </si>
  <si>
    <t>Oil- Used</t>
  </si>
  <si>
    <t>Organic Peroxides</t>
  </si>
  <si>
    <t>Oxidizers</t>
  </si>
  <si>
    <t>Propane Tanks&lt; 20 lbs</t>
  </si>
  <si>
    <t>Propane Tanks&gt; 20 lbs</t>
  </si>
  <si>
    <r>
      <t xml:space="preserve">ECS&amp;R Pittsburgh </t>
    </r>
    <r>
      <rPr>
        <b/>
        <u/>
        <sz val="14"/>
        <color rgb="FF000000"/>
        <rFont val="Calibri"/>
        <family val="2"/>
      </rPr>
      <t>Drop off</t>
    </r>
    <r>
      <rPr>
        <b/>
        <sz val="14"/>
        <color rgb="FF000000"/>
        <rFont val="Calibri"/>
        <family val="2"/>
      </rPr>
      <t xml:space="preserve"> Rates for hard to recycle items</t>
    </r>
  </si>
  <si>
    <t>Computers &amp; Peripherals</t>
  </si>
  <si>
    <t>Pounds (lbs)</t>
  </si>
  <si>
    <t>Shredding NVM each 1/2 hr</t>
  </si>
  <si>
    <t>Computer Monitors</t>
  </si>
  <si>
    <t>Televisions - CRTs</t>
  </si>
  <si>
    <t>Televisions - LCDs/LED/OLED/Plasma</t>
  </si>
  <si>
    <t>Small freon containing devices (i.e. window AC units, dehumidifiers, mini fridges)</t>
  </si>
  <si>
    <t>Propane Tanks (Grill sized or larger)</t>
  </si>
  <si>
    <t>Mercury Containing Devices</t>
  </si>
  <si>
    <t>Thermostats</t>
  </si>
  <si>
    <t>Latex Paint</t>
  </si>
  <si>
    <t>Universal Waste</t>
  </si>
  <si>
    <t>Batteries- Lead Acid</t>
  </si>
  <si>
    <t>Batteries- Rechargeable</t>
  </si>
  <si>
    <t>Batteries- Alkaline</t>
  </si>
  <si>
    <t>Tubes</t>
  </si>
  <si>
    <t>Department of Mobility &amp; Infrastructure</t>
  </si>
  <si>
    <t>Attachment - Annual Bridge: $50 per 1/1000th of  weight</t>
  </si>
  <si>
    <t xml:space="preserve">Annual Bridge Application </t>
  </si>
  <si>
    <t>Banners - per banner</t>
  </si>
  <si>
    <t>Banners (over the road) - per banner, 15 day maximum</t>
  </si>
  <si>
    <t xml:space="preserve">Banner Application </t>
  </si>
  <si>
    <t xml:space="preserve">Curb Cut  - Tertiary street (example a 20' curb cut = $450) </t>
  </si>
  <si>
    <t>Curb Cut - Residential</t>
  </si>
  <si>
    <t xml:space="preserve">Curb Cut Commercial application </t>
  </si>
  <si>
    <t xml:space="preserve">Curb Cut Residential application </t>
  </si>
  <si>
    <t>Existing residential curb cut record fee where parking is listed on the occupancy permit</t>
  </si>
  <si>
    <t>Encroachment -Major</t>
  </si>
  <si>
    <t>Existing Encroachment record fee</t>
  </si>
  <si>
    <t>Encroachment - Permanent Bridge: Annual Fee</t>
  </si>
  <si>
    <t xml:space="preserve">Permanent Bridge application </t>
  </si>
  <si>
    <t>Furnishing - Annual Dumpster</t>
  </si>
  <si>
    <t>Furnishing - Bike Rack</t>
  </si>
  <si>
    <t>Telecommunications Pole Application Fee - Per New Pole</t>
  </si>
  <si>
    <t>$1.00 per foot, per day</t>
  </si>
  <si>
    <t>Traffic Sign Fabrication and Installation Fee (New Sign Post)</t>
  </si>
  <si>
    <t>Traffic Sign Fabrication  (Existing Sign Post)</t>
  </si>
  <si>
    <t>Valet - New License</t>
  </si>
  <si>
    <t xml:space="preserve">Valet application </t>
  </si>
  <si>
    <t>Valet - Annual License Renewal</t>
  </si>
  <si>
    <t>Valet - Temporary - two day max</t>
  </si>
  <si>
    <t>Curb Cut - Secondary street (example a 20' curb cut on  = $650)</t>
  </si>
  <si>
    <t>Curb Cut - Primary street (example a 20' curb cut = $1,150)</t>
  </si>
  <si>
    <t>Moving - Storage Pod: per week, two week max</t>
  </si>
  <si>
    <t>Moving - Truck: 2 day max</t>
  </si>
  <si>
    <t>Valet - New License - High Occupancy</t>
  </si>
  <si>
    <t xml:space="preserve">Valet - Yearly License -  High Occupancy Renewal </t>
  </si>
  <si>
    <t>Review - Street Vacation (open street)</t>
  </si>
  <si>
    <t>Review - Street Vacation (paper street)</t>
  </si>
  <si>
    <t xml:space="preserve">Review - Maintenance and Protection of Traffic </t>
  </si>
  <si>
    <t>Review - ROW Plan - Minor Changes</t>
  </si>
  <si>
    <t>Review- ROW Plan - New Construction</t>
  </si>
  <si>
    <t xml:space="preserve">Review - ROW Plan - Street Dedication </t>
  </si>
  <si>
    <t xml:space="preserve">Review - Traffic Impact Study  </t>
  </si>
  <si>
    <t>Review - Traffic Memo</t>
  </si>
  <si>
    <t>Multiple Plan Review Fee per review (additional fees after 3 failed plan reviews)</t>
  </si>
  <si>
    <t>Unregistered, Abandoned and Unusable Equipment violation, per day of violation</t>
  </si>
  <si>
    <t>Work Without Permit violation</t>
  </si>
  <si>
    <t>Triple Normal Fees</t>
  </si>
  <si>
    <t xml:space="preserve">Reinspection fee </t>
  </si>
  <si>
    <t>ROW Research  per hour</t>
  </si>
  <si>
    <t>CITY OF PITTSBURGH - 2025 FEE SCHEDULE</t>
  </si>
  <si>
    <t>2025</t>
  </si>
  <si>
    <t>Additional Block ITC - per day</t>
  </si>
  <si>
    <t>STUDENT Additional Block ITC - per day</t>
  </si>
  <si>
    <t>STUDENT Intermittent Traffic Control - Sidewalk - per black</t>
  </si>
  <si>
    <t>$7/$1,000</t>
  </si>
  <si>
    <t>$6/$1,000</t>
  </si>
  <si>
    <t>Commercial Permit Minimum Base Fee (BDA, MP, EP, FAS, SSP, DP, SWM, LOP)</t>
  </si>
  <si>
    <t>Commercial Permit Minimum Base Fee (SP)</t>
  </si>
  <si>
    <t>Commercial Permit Maximum Base Fee (all)</t>
  </si>
  <si>
    <t>Residential Permit Base Fee (initial and amended) based on the value of construction</t>
  </si>
  <si>
    <t>Residential Permit Minimum Base Fee (all)</t>
  </si>
  <si>
    <t>Residential Permit Maximum Base Fee (all)</t>
  </si>
  <si>
    <t>market cost</t>
  </si>
  <si>
    <t>Telecommunications Annual Permit Fee - Base Fee per Provider</t>
  </si>
  <si>
    <t>Telecommunications Pole Third Party Review Fee</t>
  </si>
  <si>
    <t xml:space="preserve">Telecommunications Pole Application Fee - PACD review </t>
  </si>
  <si>
    <t>Telecommunications Pole Application Fee - Traffic Engineering review (if modifying traffic control signal)</t>
  </si>
  <si>
    <t>Telecommunications Annual Permit Fee Per Asset</t>
  </si>
  <si>
    <t>DOMI Site Plan Review</t>
  </si>
  <si>
    <t>DOMI Scoping/TIS/Development Review Meeting</t>
  </si>
  <si>
    <t>Commercial &amp; Residential Permit License Amendment Fee</t>
  </si>
  <si>
    <t>Permit Renewal Fee - flat fee</t>
  </si>
  <si>
    <t>Commercial Certificate of Occupancy Fee (permanent use and temporary use pending permit completion)</t>
  </si>
  <si>
    <t>Commercial Certificate of Occupancy Fee (temporary events, structures, and seating)</t>
  </si>
  <si>
    <t>Commercial Certificate of Occupancy Fee (expedited issuance)</t>
  </si>
  <si>
    <t>Residential Certificate of Occupancy Fee</t>
  </si>
  <si>
    <t>Residential Certificate of Occupancy Fee (expedited issuance)</t>
  </si>
  <si>
    <t>Commercial Occupant Load Placard (New) - flat fee</t>
  </si>
  <si>
    <t>Commercial Occupant Load Placard (Replacement) - flat fee</t>
  </si>
  <si>
    <t>Floodplain Permit (non-substantial improvement) - flat fee</t>
  </si>
  <si>
    <t>Floodplain Permit (substantial improvement or new construction) - flat fee</t>
  </si>
  <si>
    <t>Stormwater Post Construction Fee - flat fee for each permit</t>
  </si>
  <si>
    <t>Hard Copy Document Retention Fee - flat fee for each sheet/page submitted</t>
  </si>
  <si>
    <t>Commercial Permit Base Fee (initial and amended) - based on the value of construction</t>
  </si>
  <si>
    <t>N/A</t>
  </si>
  <si>
    <t>Commercial SSP &amp; FAS maintenance Fee - flat fee for each permit</t>
  </si>
  <si>
    <t>$5/$1,000</t>
  </si>
  <si>
    <t>Certificate of Occupancy Fees</t>
  </si>
  <si>
    <t>Document Retention Fee - flat fee for each permit</t>
  </si>
  <si>
    <t>State Education &amp; Training Fund Fee (SETF) - flat fee per permit</t>
  </si>
  <si>
    <t xml:space="preserve">Third-Party Agent (TPA) Discount </t>
  </si>
  <si>
    <t>Accelerated Plan Review Fees</t>
  </si>
  <si>
    <t>Commercial Permit Accelerated Plan Review Fee (BDA) - based on the value of construction</t>
  </si>
  <si>
    <t>Commercial Permit Accelerated Plan Review Fee Minimum (BDA)</t>
  </si>
  <si>
    <t>Commercial Permit Accelerated Plan Review Fee (All other Permits) - based on the value of construction</t>
  </si>
  <si>
    <t>Commercial Permit Accelerated Plan Review Fee Minimum (All other Permits)</t>
  </si>
  <si>
    <t>Commercial Permit Accelerated Plan Review Fee Maximum (All)</t>
  </si>
  <si>
    <t>Residential Permit Accelerated Plan Review Fee (All) - based on the value of construction</t>
  </si>
  <si>
    <t>Residential Permit Accelerated Plan Review Fee Minimum (All)</t>
  </si>
  <si>
    <t>Residential Permit Accelerated Plan Review Fee Maximum (All)</t>
  </si>
  <si>
    <t>Plan Review Meeting (1 hour)</t>
  </si>
  <si>
    <t xml:space="preserve">This optional service is to meet with PLI to answer technical questions and is administered separately from permit applications. </t>
  </si>
  <si>
    <t>Commercial Plan Review Meeting - based on the value of construction</t>
  </si>
  <si>
    <t>Commercial Plan Review Meeting Minimum Fee</t>
  </si>
  <si>
    <t>Commercial Plan Review Meeting Maximum Fee</t>
  </si>
  <si>
    <t>Residential Plan Review Meeting Fee - based on the value of construction</t>
  </si>
  <si>
    <t>Residential Plan Review Meeting Minimum Fee</t>
  </si>
  <si>
    <t>Residential Plan Review Meeting Maximum Fee</t>
  </si>
  <si>
    <t>Plan Review Consultancy - flat hourly rate</t>
  </si>
  <si>
    <t>Code Technical Training - flat fee (per person)</t>
  </si>
  <si>
    <t>Off-hour Inspections</t>
  </si>
  <si>
    <t>Commercial Off-hour Inspection Minimum Fee - flat fee</t>
  </si>
  <si>
    <t>Commercial Off-hour Inspection Above Minimum - flat fee for each hour</t>
  </si>
  <si>
    <t>Residential Off-hour Inspection Minimum Fee - flat fee</t>
  </si>
  <si>
    <t>Residential Off-hour Inspection Above Minimum - flat fee for each hour</t>
  </si>
  <si>
    <t>Permit Penalty Fees</t>
  </si>
  <si>
    <t>Commercial Permit Work Penalty Fee - based on the value of construction</t>
  </si>
  <si>
    <t>$12/$1,000</t>
  </si>
  <si>
    <t>$14/$1,000</t>
  </si>
  <si>
    <t>Commercial Permit Work Penalty Minimum Fee</t>
  </si>
  <si>
    <t>Residential Permit Work Penalty Fee - based on the value of construction</t>
  </si>
  <si>
    <t>$10/$1,000</t>
  </si>
  <si>
    <t>Residential Permit Work Penalty Minimum Fee</t>
  </si>
  <si>
    <t>Commercial Permit Plan Review Penalty Fee - flat fee</t>
  </si>
  <si>
    <t>Residential Permit Plan Review Penalty Fee - flat fee</t>
  </si>
  <si>
    <t>Commercial Permit Inspection Penalty Fee - flat fee</t>
  </si>
  <si>
    <t>Residential Permit Inspection Penalty Fee - flat fee</t>
  </si>
  <si>
    <t>Appeal Fees</t>
  </si>
  <si>
    <t>Trade Licenses</t>
  </si>
  <si>
    <t>Electrical Trade License (initial and renewal)</t>
  </si>
  <si>
    <t>Fire Suppression Trade License  (initial and renewal)</t>
  </si>
  <si>
    <t>General Contractor License (initial and renewal)</t>
  </si>
  <si>
    <t>HVAC Trade License (initial and renewal)</t>
  </si>
  <si>
    <t>Sign Contractor License (initial and renewal)</t>
  </si>
  <si>
    <t>Special Inspector Registration (initial and renewal)</t>
  </si>
  <si>
    <t>Stationary Engineer License (initial and renewal)</t>
  </si>
  <si>
    <t>Third-Party Inspector Registration (initial and renewal)</t>
  </si>
  <si>
    <t>Business Licenses</t>
  </si>
  <si>
    <t xml:space="preserve">Bed &amp; Breakfast (initial and renewal) </t>
  </si>
  <si>
    <t>Child Care Facility Registration and Inspeciton</t>
  </si>
  <si>
    <t>Fire &amp; Life Safety Registration &amp; Inspection (initial and renewal)</t>
  </si>
  <si>
    <t>Parking Lot (initial and renewal) per location</t>
  </si>
  <si>
    <t>Peddler License (initial and renewal)</t>
  </si>
  <si>
    <t>Rental Permit Program</t>
  </si>
  <si>
    <t>Rental Permit Program Unit Inspection Fee - flat fee per number of units</t>
  </si>
  <si>
    <t>Rental Unit Lead Inspection - flat fee per number of units</t>
  </si>
  <si>
    <t>Second Hand Dealers License Fee (initial and renewal)</t>
  </si>
  <si>
    <t>Solicitation/Tag Day License Fee (initial and renewal)</t>
  </si>
  <si>
    <t>Ticket Reseller License Fee (initial and renewal)</t>
  </si>
  <si>
    <t>Towing License Fee (initial and renewal)</t>
  </si>
  <si>
    <t>Vendor License Fee (Mobile Vehicle, initial and renewal)</t>
  </si>
  <si>
    <t>Vendor License Fee (Stationary, initial and renewal)</t>
  </si>
  <si>
    <t>Vendor License (Mobile Vehicle and Stationary) - Employee Fee</t>
  </si>
  <si>
    <t>Trade License Continuing Education Training - flat fee (per person)</t>
  </si>
  <si>
    <t>License (Trade, Contractor, and Business) Late Fee</t>
  </si>
  <si>
    <t>Barricade (&lt;25)</t>
  </si>
  <si>
    <t>Barricade (25-100)</t>
  </si>
  <si>
    <t>Barricade (&gt;100)</t>
  </si>
  <si>
    <t>Machinery/Equipment in ROW</t>
  </si>
  <si>
    <t>Materials Staging in ROW (&lt;25)</t>
  </si>
  <si>
    <t>Materials Staging in ROW (25-100)</t>
  </si>
  <si>
    <t>Materials Staging in ROW (&gt;100)</t>
  </si>
  <si>
    <t>Opening (&lt;25)</t>
  </si>
  <si>
    <t>Opening (25-100)</t>
  </si>
  <si>
    <t>Opening (&gt;100)</t>
  </si>
  <si>
    <t>Per Pole Additional Review Fee</t>
  </si>
  <si>
    <t>Demolition Dumpster</t>
  </si>
  <si>
    <t>Crane</t>
  </si>
  <si>
    <t>Scaffolding (&lt;25)</t>
  </si>
  <si>
    <t>Scaffolding (25-100)</t>
  </si>
  <si>
    <t>Scaffolding (&gt;100)</t>
  </si>
  <si>
    <t>Sidewalk Repair (&lt;25)</t>
  </si>
  <si>
    <t>Sidewalk Repair (25-100)</t>
  </si>
  <si>
    <t>Sidewalk Repair (&gt;100)</t>
  </si>
  <si>
    <t>Outdoor Dining and Retail</t>
  </si>
  <si>
    <t>Restoration</t>
  </si>
  <si>
    <t>Pole</t>
  </si>
  <si>
    <t>Major Obstruction Issuance Fees*</t>
  </si>
  <si>
    <t>*these apply if over 18 days</t>
  </si>
  <si>
    <t>Conditional Fees</t>
  </si>
  <si>
    <t>Primary Road Full Closure</t>
  </si>
  <si>
    <t>Deficiency Fee</t>
  </si>
  <si>
    <t xml:space="preserve">Residential Parking Permit </t>
  </si>
  <si>
    <t>Pittsburgh Parking Authority</t>
  </si>
  <si>
    <t>Visitor Pass</t>
  </si>
  <si>
    <t>Restoration Permit Fee</t>
  </si>
  <si>
    <t>Encroachment - Minor/Furnishing</t>
  </si>
  <si>
    <t>Temporary No parking Permit</t>
  </si>
  <si>
    <t xml:space="preserve">Barricade </t>
  </si>
  <si>
    <t xml:space="preserve">Scaffolding </t>
  </si>
  <si>
    <t>Materials Staging in ROW</t>
  </si>
  <si>
    <t>Opening</t>
  </si>
  <si>
    <t>Sidewalk Repair</t>
  </si>
  <si>
    <t>Final Inspection Overdue Fee</t>
  </si>
  <si>
    <t xml:space="preserve">Signal Review Fee (within 100 feet of signal) </t>
  </si>
  <si>
    <t>Signal Modification</t>
  </si>
  <si>
    <t>Add. Signal Modification</t>
  </si>
  <si>
    <t>Primary Roadway/Business District Fee</t>
  </si>
  <si>
    <t xml:space="preserve">Utility Project Meeting </t>
  </si>
  <si>
    <r>
      <rPr>
        <sz val="11"/>
        <color theme="1"/>
        <rFont val="Calibri"/>
        <family val="2"/>
        <scheme val="minor"/>
      </rPr>
      <t>$60 per month</t>
    </r>
  </si>
  <si>
    <r>
      <rPr>
        <sz val="11"/>
        <color theme="1"/>
        <rFont val="Calibri"/>
        <family val="2"/>
        <scheme val="minor"/>
      </rPr>
      <t>$30 per 2-weeks</t>
    </r>
  </si>
  <si>
    <t>Emergency Opening (&lt;25 linear feet)</t>
  </si>
  <si>
    <t>Emergency Opening (25-100 linear feet)</t>
  </si>
  <si>
    <t>Emergency Opening (&gt;100 linear feet)</t>
  </si>
  <si>
    <t>Towing</t>
  </si>
  <si>
    <t>Towing Fee-Non City Owned Passenger Cars/Trucks April 1st 2025 Onwards</t>
  </si>
  <si>
    <t>Towing Fee-Non City Owned Vehicles &lt;9,000 lbs April 1st 2025 Onwards</t>
  </si>
  <si>
    <t>Towing Fee-Non City Owned Vehicles 9,001-20,000 lbs April 1st 2025 Onwards</t>
  </si>
  <si>
    <t>Towing Fee-Non City Owned Vehicles 20,001-40,000 lbs April 1st 2025 Onwards</t>
  </si>
  <si>
    <t>Towing Fee-Non City Owned Vehicles 40,001-60,000 lbs April 1st 2025 Onwards</t>
  </si>
  <si>
    <t>Towing Fee-Non City Owned Vehicles 60,001-80,000 lbs April 1st 2025 Onwards</t>
  </si>
  <si>
    <t>Towing Fee-Trailer 20,001-40,000 lbs April 1st 2025 Onwards</t>
  </si>
  <si>
    <t>Towing Fee-Trailer 40,001-56,000 lbs April 1st 2025 Onwards</t>
  </si>
  <si>
    <t>Towing Fee-Trailer 56,001-80,000 lbs April 1st 2025 Onwards</t>
  </si>
  <si>
    <t>Towing Fee-Bus April 1st 2025 Onwards</t>
  </si>
  <si>
    <t>Towing Fee-Construction Vehicle April 1st 2025 Onwards</t>
  </si>
  <si>
    <t>Towing Fee-Trailer &lt;20,000 lbs April 1st 2025 Onwards</t>
  </si>
  <si>
    <t>Flatbed or Dolly Tow April 1st 2025 Onwards</t>
  </si>
  <si>
    <t xml:space="preserve">Towing Fee-Non City Owned Passenger Cars/Trucks Pre April 1st 2025 </t>
  </si>
  <si>
    <t>Towing Fee-Non City Owned Vehicles &lt;9,000 lbs Pre April 1st 2025</t>
  </si>
  <si>
    <t>Towing Fee-Non City Owned Vehicles 9,001-20,000 lbs Pre April 1st 2025</t>
  </si>
  <si>
    <t>Towing Fee-Non City Owned Vehicles 20,001-40,000 lbs Pre April 1st 2025</t>
  </si>
  <si>
    <t>Towing Fee-Non City Owned Vehicles 40,001-60,000 lbs Pre April 1st 2025</t>
  </si>
  <si>
    <t>Towing Fee-Non City Owned Vehicles 60,001-80,000 lbs Pre April 1st 2025</t>
  </si>
  <si>
    <t>Towing Fee-Trailer &lt;20,000 lbs Pre April 1st 2025</t>
  </si>
  <si>
    <t>Towing Fee-Trailer 20,001-40,000 lbs Pre April 1st 2025</t>
  </si>
  <si>
    <t>Towing Fee-Trailer 40,001-56,000 lbs Pre April 1st 2025</t>
  </si>
  <si>
    <t>Towing Fee-Trailer 56,001-80,000 lbs Pre April 1st 2025</t>
  </si>
  <si>
    <t>Towing Fee-Bus Pre April 1st 2025</t>
  </si>
  <si>
    <t>Towing Fee-Construction Vehicle Pre April 1st 2025</t>
  </si>
  <si>
    <t>Flatbed or Dolly Tow Pre April 1st 2025</t>
  </si>
  <si>
    <t>Farmer's Market Vendor Fees</t>
  </si>
  <si>
    <t>East End Farmer's Market</t>
  </si>
  <si>
    <t>Carrick Farmers Market</t>
  </si>
  <si>
    <t>Northside Farmer's Market</t>
  </si>
  <si>
    <t>Squirrel Hill Farmer's Market</t>
  </si>
  <si>
    <t>Squirrel Hill Winter Session</t>
  </si>
  <si>
    <r>
      <t>Summer -</t>
    </r>
    <r>
      <rPr>
        <sz val="11"/>
        <color theme="1"/>
        <rFont val="Calibri"/>
        <family val="2"/>
        <scheme val="minor"/>
      </rPr>
      <t> Tennis weekday early morning 7 am - 9 am</t>
    </r>
  </si>
  <si>
    <r>
      <t>Summer -</t>
    </r>
    <r>
      <rPr>
        <sz val="11"/>
        <color theme="1"/>
        <rFont val="Calibri"/>
        <family val="2"/>
        <scheme val="minor"/>
      </rPr>
      <t> Tennis weekday prime time 9 am - 4 pm</t>
    </r>
  </si>
  <si>
    <r>
      <t>Summer -</t>
    </r>
    <r>
      <rPr>
        <sz val="11"/>
        <color theme="1"/>
        <rFont val="Calibri"/>
        <family val="2"/>
        <scheme val="minor"/>
      </rPr>
      <t> Tennis weekday super prime time 4 pm - 9 pm</t>
    </r>
  </si>
  <si>
    <r>
      <t>Summer -</t>
    </r>
    <r>
      <rPr>
        <sz val="11"/>
        <color theme="1"/>
        <rFont val="Calibri"/>
        <family val="2"/>
        <scheme val="minor"/>
      </rPr>
      <t> Tennis weekday night owl 9 pm - 10 pm</t>
    </r>
  </si>
  <si>
    <r>
      <t>Summer -</t>
    </r>
    <r>
      <rPr>
        <sz val="11"/>
        <color theme="1"/>
        <rFont val="Calibri"/>
        <family val="2"/>
        <scheme val="minor"/>
      </rPr>
      <t> Tennis weekend super prime time 7 am - 6 pm</t>
    </r>
  </si>
  <si>
    <r>
      <t>Summer -</t>
    </r>
    <r>
      <rPr>
        <sz val="11"/>
        <color theme="1"/>
        <rFont val="Calibri"/>
        <family val="2"/>
        <scheme val="minor"/>
      </rPr>
      <t> Tennis weekend night owl 6 pm - 8 pm</t>
    </r>
  </si>
  <si>
    <r>
      <t>Advanced Payment -</t>
    </r>
    <r>
      <rPr>
        <sz val="11"/>
        <color theme="1"/>
        <rFont val="Calibri"/>
        <family val="2"/>
        <scheme val="minor"/>
      </rPr>
      <t> Tennis weekday early morning 7 am - 9 am</t>
    </r>
  </si>
  <si>
    <r>
      <t>Advanced Payment -</t>
    </r>
    <r>
      <rPr>
        <sz val="11"/>
        <color theme="1"/>
        <rFont val="Calibri"/>
        <family val="2"/>
        <scheme val="minor"/>
      </rPr>
      <t> Tennis weekday prime time 9 am - 4 pm</t>
    </r>
  </si>
  <si>
    <r>
      <t>Advanced Payment - </t>
    </r>
    <r>
      <rPr>
        <sz val="11"/>
        <color theme="1"/>
        <rFont val="Calibri"/>
        <family val="2"/>
        <scheme val="minor"/>
      </rPr>
      <t>Tennis weekday super prime time 4 pm - 9 pm</t>
    </r>
  </si>
  <si>
    <r>
      <t>Advanced Payment -</t>
    </r>
    <r>
      <rPr>
        <sz val="11"/>
        <color theme="1"/>
        <rFont val="Calibri"/>
        <family val="2"/>
        <scheme val="minor"/>
      </rPr>
      <t> Tennis weekday night owl 9 pm - 10 pm</t>
    </r>
  </si>
  <si>
    <r>
      <t>Advanced Payment -</t>
    </r>
    <r>
      <rPr>
        <sz val="11"/>
        <color theme="1"/>
        <rFont val="Calibri"/>
        <family val="2"/>
        <scheme val="minor"/>
      </rPr>
      <t> Tennis weekend super prime time 7 am - 6 pm</t>
    </r>
  </si>
  <si>
    <r>
      <t>Advanced Payment -</t>
    </r>
    <r>
      <rPr>
        <sz val="11"/>
        <color theme="1"/>
        <rFont val="Calibri"/>
        <family val="2"/>
        <scheme val="minor"/>
      </rPr>
      <t> Tennis weekend night owl 6 pm - 8 pm</t>
    </r>
  </si>
  <si>
    <t>actual cost (monthly)</t>
  </si>
  <si>
    <t>$97.50 (monthly)</t>
  </si>
  <si>
    <t>2024 Fees:
$125 - up to $50,000.
$900 - over $50,000 to $250,000.
$1,750 - over $250,000 to $450,000.
$3,500 - over $450,000</t>
  </si>
  <si>
    <t>Commercial Board of Appeals Application Fee - flat fee per property</t>
  </si>
  <si>
    <t>Residential Board of Appeals Application Fee - flat fee per property</t>
  </si>
  <si>
    <t>Board of License and Inspection Review Application Fee - flat fee per property</t>
  </si>
  <si>
    <t>Rental Permit Program Registration Fee - flat fee per property</t>
  </si>
  <si>
    <t>Rental Permit Program General Inspection Fee - flat fee per property</t>
  </si>
  <si>
    <t xml:space="preserve"> Storage Fee-Vehicle &lt;10,000 lbs April 1st 2025 Onwards (per day)</t>
  </si>
  <si>
    <t xml:space="preserve"> Storage Fee-Vehicle &lt;10,000 lbs Pre April 1st 2025 (per day)</t>
  </si>
  <si>
    <t>Storage Fee-Vehicle 10,001-31,000 lbs April 1st 2025 Onwards (per day)</t>
  </si>
  <si>
    <t>Storage Fee-Vehicle 10,001-31,000 lbs Pre April 1st 2025 (per day)</t>
  </si>
  <si>
    <t>Storage Fee-Vehicle &gt;31,000 lbs April 1st 2025 Onwards (per day)</t>
  </si>
  <si>
    <t>Storage Fee-Vehicle &gt;31,000 lbs Pre April 1st 2025 (per day)</t>
  </si>
  <si>
    <t>Storage Fee-Vehicle Semi Trailers April 1st 2025 Onwards (per day)</t>
  </si>
  <si>
    <t>Storage Fee-Vehicle Semi Trailers Pre April 1st 2025 (per day)</t>
  </si>
  <si>
    <t>EV Accident Towing Rate (per incident)</t>
  </si>
  <si>
    <t>EV Accident Storage Rate (per day)</t>
  </si>
  <si>
    <t>Recovery up to 11,000GVW April 1st 2025 Onwards (per hour)</t>
  </si>
  <si>
    <t>Recovery up to 11,000GVW Pre April 1st 2025 (per hour)</t>
  </si>
  <si>
    <t>Recovery 11,000-31,000GVW April 1st 2025 Onwards (per hour)</t>
  </si>
  <si>
    <t>Recovery 11,000-31,000GVW Pre April 1st 2025 (per hour)</t>
  </si>
  <si>
    <t>Recovery 31,000GVW April 1st 2025 Onwards (per hour)</t>
  </si>
  <si>
    <t>Recovery 31,000GVW Pre April 1st 2025 (per hour)</t>
  </si>
  <si>
    <t>Extra Person April 1st Onwards (per hour)</t>
  </si>
  <si>
    <t>Extra Person Pre April 1st  (per hour)</t>
  </si>
  <si>
    <t>Standby Charge April 1st 2025 Onwards (per hour)</t>
  </si>
  <si>
    <t>Standby Charge Pre April 1st 2025 (per hour)</t>
  </si>
  <si>
    <t>Excessive Mileage Tows April 1st 2025 Onwards (per hour)</t>
  </si>
  <si>
    <t>Excessive Mileage Tows Pre April 1st 2025 (per hour)</t>
  </si>
  <si>
    <t>Miscall April 1st 2025 Onwards (per hour)</t>
  </si>
  <si>
    <t>Miscall Pre April 1st 2025 (per hour)</t>
  </si>
  <si>
    <t>Service Vehicle April 1st 2025 Onwards (per hour)</t>
  </si>
  <si>
    <t>Landoll or Semi Trailer April 1st 2025 Onwards (per hour)</t>
  </si>
  <si>
    <t>Landoll or Semi Trailer Pre April 1st 2025 (per hour)</t>
  </si>
  <si>
    <t>Service Vehicle Pre April 1st 2025 (per hour)</t>
  </si>
  <si>
    <t>Recovery Vehicle April 1st 2025 Onwards (per hour)</t>
  </si>
  <si>
    <t>Recovery Vehicle Pre April 1st 2025 (per hour)</t>
  </si>
  <si>
    <t>Skid Steer &amp; 5,000 Forklift April 1st 2025 Onwards (per hour)</t>
  </si>
  <si>
    <t>Skid Steer &amp; 5,000 Forklift Pre April 1st 2025 (per hour)</t>
  </si>
  <si>
    <t>Heavy Duty Forklift April 1st 2025 Onwards (per hour)</t>
  </si>
  <si>
    <t>Heavy Duty Forklift Pre April 1st 2025 (per hour)</t>
  </si>
  <si>
    <t>Payloader April 1st 2025 Onwards (per hour)</t>
  </si>
  <si>
    <t>Payloader Pre April 1st 2025  (per hour)</t>
  </si>
  <si>
    <t>Rotating Crane April 1st 2025 Onwards (per hour)</t>
  </si>
  <si>
    <t>Rotating Crane Pre April 1st 2025 (per hour)</t>
  </si>
  <si>
    <t>Shrink Wrap April 1st 2025 Onwards (per hour)</t>
  </si>
  <si>
    <t>Debris Cleanup April 1st 2025 Onwards (per hour)</t>
  </si>
  <si>
    <t>Debris Cleanup Pre April 1st 2025 (per hour)</t>
  </si>
  <si>
    <t>FICA taxes (% of wages)</t>
  </si>
  <si>
    <t>FICA taxes of wages (% of wages)</t>
  </si>
  <si>
    <t>Medicare taxes (% of wages)</t>
  </si>
  <si>
    <t>Pumper/Truck Fee (per hour)</t>
  </si>
  <si>
    <t>Deputy Chief (Holiday) (per hour)*</t>
  </si>
  <si>
    <t>Deputy Chief-2010 (Holiday) (per hour)*</t>
  </si>
  <si>
    <t>Battalion Chief (Holiday) (per hour)*</t>
  </si>
  <si>
    <t>Battalion Chief-2010 (Holiday) (per hour)*</t>
  </si>
  <si>
    <t>Fire Captain (Holiday) (per hour)*</t>
  </si>
  <si>
    <t>Fire Lieutenant (Holiday) (per hour)*</t>
  </si>
  <si>
    <t>Master Fire Fighter (Holiday) (per hour)*</t>
  </si>
  <si>
    <t>Firefighter 4th Year (Holiday) (per hour)*</t>
  </si>
  <si>
    <t>Firefighter 3rd Year (Holiday) (per hour)*</t>
  </si>
  <si>
    <t>Firefighter 2nd Year (Holiday) (per hour)*</t>
  </si>
  <si>
    <t>Firefighter 1st Year (Holiday) (per hour)*</t>
  </si>
  <si>
    <t>Deputy Chief (per hour)*</t>
  </si>
  <si>
    <t>Deputy Chief-2010 (per hour)*</t>
  </si>
  <si>
    <t>Battalion Chief (per hour)*</t>
  </si>
  <si>
    <t>Battalion Chief-2010 (per hour)*</t>
  </si>
  <si>
    <t>Fire Captain (per hour)*</t>
  </si>
  <si>
    <t>Fire Lieutenant (per hour)*</t>
  </si>
  <si>
    <t>Master Fire Fighter (per hour)*</t>
  </si>
  <si>
    <t>Firefighter 4th Year (per hour)*</t>
  </si>
  <si>
    <t>Firefighter 3rd Year (per hour)*</t>
  </si>
  <si>
    <t>Firefighter 2nd Year (per hour)*</t>
  </si>
  <si>
    <t>Firefighter 1st Year (per hour)*</t>
  </si>
  <si>
    <t>Vehicle fee (per hour)</t>
  </si>
  <si>
    <t>Administrative fee (per hour)</t>
  </si>
  <si>
    <t>Lieutenant (Holiday) (per hour)</t>
  </si>
  <si>
    <t>Sergeant (Holiday)(per hour)</t>
  </si>
  <si>
    <t>Master Police Officer (Holiday) (per hour)</t>
  </si>
  <si>
    <t>Police Officer 1st year - 4th year (Holiday) (per hour)</t>
  </si>
  <si>
    <t>Lieutenant (per hour)</t>
  </si>
  <si>
    <t>Sergeant (per hour)</t>
  </si>
  <si>
    <t>Master Police Officer (per hour)</t>
  </si>
  <si>
    <t>Police Officer 1st year - 4th year (per hour)</t>
  </si>
  <si>
    <t>Paramedic (Holiday) (per hour; minimum of 4)*</t>
  </si>
  <si>
    <t>Paramedic (per hour; minimum of 4)*</t>
  </si>
  <si>
    <t>Crossing Guard Supervisor (Holliday) (per hour; minimum of 4)</t>
  </si>
  <si>
    <t>Crossing Guard Supervisor (per hour; minimum of 4)</t>
  </si>
  <si>
    <t>Crossing Guard (Holiday) (per hour; minimum of 4)</t>
  </si>
  <si>
    <t>Crossing Guard (per hour; minimum of 4)</t>
  </si>
  <si>
    <t>Ambulance (per unit per day)</t>
  </si>
  <si>
    <t>Medic Motorcycle (per unit per day)</t>
  </si>
  <si>
    <t>Medic Bicycle (per unit per day)</t>
  </si>
  <si>
    <t>Medic Cart (per unit per day)</t>
  </si>
  <si>
    <t>River Rescue Boat (per unit per day)</t>
  </si>
  <si>
    <t>Equipment Fee (1 person post) (per unit per day)</t>
  </si>
  <si>
    <t>Administrative Fee (% of total invoice)</t>
  </si>
  <si>
    <t>Additional Stall (per market)</t>
  </si>
  <si>
    <t>Market (per market)</t>
  </si>
  <si>
    <t>Drop In: Dates 13 or less (per market)</t>
  </si>
  <si>
    <t>Part Time: Dates 24-14 (per market)</t>
  </si>
  <si>
    <t>Full Time Dates 29-25 (per market)</t>
  </si>
  <si>
    <t>Drop In: Dates 12 or less (per market)</t>
  </si>
  <si>
    <t>Part Time: Dates 21-13 (per market)</t>
  </si>
  <si>
    <t>Full Time Dates 26-12 (per market)</t>
  </si>
  <si>
    <t>Drop In: Dates 9 or less (per market)</t>
  </si>
  <si>
    <t>Part Time: Dates 16-10 (per market)</t>
  </si>
  <si>
    <t>Full Time Dates 21-17 (per market)</t>
  </si>
  <si>
    <t>$ Change</t>
  </si>
  <si>
    <t>% Change</t>
  </si>
  <si>
    <t>Extension Fees and Traffic Review Fees Only</t>
  </si>
  <si>
    <t>Veterans Day Parade</t>
  </si>
  <si>
    <t>Utility Project Permit</t>
  </si>
  <si>
    <t>Utility Project: 11-20 segments</t>
  </si>
  <si>
    <t>Utility Project: 21-30 segments</t>
  </si>
  <si>
    <t>Utility Project: 31-40 segments</t>
  </si>
  <si>
    <t>Utility Project: 41-50 segments</t>
  </si>
  <si>
    <t>Utility Project: 51-60 segments</t>
  </si>
  <si>
    <t>Utility Project: 61-70 segments</t>
  </si>
  <si>
    <t>Utility Project: 71-80 segments</t>
  </si>
  <si>
    <t>Utility Project: 81-90 segments</t>
  </si>
  <si>
    <t>Utility Project: 91-100 segments</t>
  </si>
  <si>
    <t>Utility Project: over 100 segments</t>
  </si>
  <si>
    <t>$75 base fee plus $30 per segment being amended</t>
  </si>
  <si>
    <t>Utility Opening Permit</t>
  </si>
  <si>
    <t>Base Repair Permit</t>
  </si>
  <si>
    <t>Final Restoration Permit</t>
  </si>
  <si>
    <t>Utility Project Amendment</t>
  </si>
  <si>
    <t>Utility Opening Permit Extension Fees</t>
  </si>
  <si>
    <t>Extension UOP</t>
  </si>
  <si>
    <t>Extension Base Repair</t>
  </si>
  <si>
    <t>Extension Final Repair</t>
  </si>
  <si>
    <t>$45 + $11 per additional segment</t>
  </si>
  <si>
    <t>$27 + $11 per additional segment</t>
  </si>
  <si>
    <t>$38 + $11 per additional segment</t>
  </si>
  <si>
    <t>$320 + $115 per additional segment + $20 per additional scope per segment</t>
  </si>
  <si>
    <t>$95 + $22 per additional segment</t>
  </si>
  <si>
    <t>Utility Project: Less than 5 segments (non-primary roadway)</t>
  </si>
  <si>
    <t>Utility Project: Less than 5 segments (primary roadway)</t>
  </si>
  <si>
    <t>Utility Project: 5-10 segments (non-primary roadway)</t>
  </si>
  <si>
    <t>Utility Project: 5-10 segments (primary roadway)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</si>
</sst>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616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D8C6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Fill="1" applyBorder="1"/>
    <xf numFmtId="0" fontId="0" fillId="0" borderId="0" xfId="0"/>
    <xf numFmtId="0" fontId="5" fillId="0" borderId="0" xfId="0" applyFont="1"/>
    <xf numFmtId="0" fontId="0" fillId="0" borderId="0" xfId="0" applyFont="1" applyFill="1" applyBorder="1" applyAlignment="1"/>
    <xf numFmtId="0" fontId="0" fillId="0" borderId="0" xfId="0" applyFill="1"/>
    <xf numFmtId="0" fontId="4" fillId="3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0" fontId="0" fillId="0" borderId="1" xfId="2" applyNumberFormat="1" applyFont="1" applyFill="1" applyBorder="1" applyAlignment="1"/>
    <xf numFmtId="164" fontId="0" fillId="0" borderId="0" xfId="0" applyNumberFormat="1"/>
    <xf numFmtId="10" fontId="0" fillId="0" borderId="1" xfId="2" applyNumberFormat="1" applyFont="1" applyFill="1" applyBorder="1"/>
    <xf numFmtId="0" fontId="0" fillId="0" borderId="0" xfId="0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" xfId="1" applyNumberFormat="1" applyFont="1" applyFill="1" applyBorder="1" applyAlignment="1"/>
    <xf numFmtId="164" fontId="0" fillId="0" borderId="1" xfId="1" applyNumberFormat="1" applyFont="1" applyBorder="1"/>
    <xf numFmtId="164" fontId="1" fillId="0" borderId="1" xfId="1" applyNumberFormat="1" applyFont="1" applyFill="1" applyBorder="1" applyAlignment="1">
      <alignment horizontal="right"/>
    </xf>
    <xf numFmtId="164" fontId="0" fillId="0" borderId="8" xfId="1" applyNumberFormat="1" applyFont="1" applyFill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15" fillId="0" borderId="0" xfId="0" applyFont="1"/>
    <xf numFmtId="0" fontId="0" fillId="0" borderId="0" xfId="0" applyBorder="1"/>
    <xf numFmtId="0" fontId="0" fillId="0" borderId="1" xfId="1" applyNumberFormat="1" applyFont="1" applyFill="1" applyBorder="1" applyAlignment="1">
      <alignment horizontal="right"/>
    </xf>
    <xf numFmtId="8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4" xfId="0" applyFill="1" applyBorder="1"/>
    <xf numFmtId="8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8" fontId="6" fillId="0" borderId="1" xfId="0" applyNumberFormat="1" applyFont="1" applyBorder="1"/>
    <xf numFmtId="0" fontId="15" fillId="0" borderId="0" xfId="0" applyFont="1" applyFill="1"/>
    <xf numFmtId="0" fontId="0" fillId="0" borderId="0" xfId="0" applyFill="1" applyAlignment="1">
      <alignment horizontal="left" vertical="top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8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8" fontId="0" fillId="0" borderId="1" xfId="0" applyNumberFormat="1" applyFont="1" applyFill="1" applyBorder="1"/>
    <xf numFmtId="0" fontId="0" fillId="0" borderId="1" xfId="0" applyFont="1" applyFill="1" applyBorder="1" applyAlignment="1">
      <alignment horizontal="right" vertical="top" wrapText="1"/>
    </xf>
    <xf numFmtId="8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8" xfId="0" applyFont="1" applyFill="1" applyBorder="1"/>
    <xf numFmtId="0" fontId="0" fillId="0" borderId="1" xfId="0" applyFont="1" applyFill="1" applyBorder="1" applyAlignment="1"/>
    <xf numFmtId="0" fontId="4" fillId="0" borderId="1" xfId="0" applyFont="1" applyFill="1" applyBorder="1" applyAlignment="1">
      <alignment horizontal="center" wrapText="1"/>
    </xf>
    <xf numFmtId="164" fontId="0" fillId="0" borderId="1" xfId="1" applyNumberFormat="1" applyFont="1" applyFill="1" applyBorder="1"/>
    <xf numFmtId="0" fontId="6" fillId="0" borderId="1" xfId="0" applyFont="1" applyFill="1" applyBorder="1"/>
    <xf numFmtId="0" fontId="0" fillId="0" borderId="9" xfId="0" applyFill="1" applyBorder="1"/>
    <xf numFmtId="164" fontId="0" fillId="0" borderId="1" xfId="0" applyNumberFormat="1" applyFont="1" applyFill="1" applyBorder="1"/>
    <xf numFmtId="164" fontId="0" fillId="0" borderId="8" xfId="0" applyNumberFormat="1" applyFont="1" applyFill="1" applyBorder="1"/>
    <xf numFmtId="164" fontId="0" fillId="0" borderId="1" xfId="0" applyNumberFormat="1" applyFont="1" applyFill="1" applyBorder="1" applyAlignment="1"/>
    <xf numFmtId="0" fontId="0" fillId="0" borderId="1" xfId="0" applyFont="1" applyBorder="1" applyAlignment="1">
      <alignment horizontal="righ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Border="1"/>
    <xf numFmtId="0" fontId="0" fillId="0" borderId="8" xfId="0" applyBorder="1"/>
    <xf numFmtId="0" fontId="15" fillId="0" borderId="0" xfId="0" applyFont="1" applyBorder="1"/>
    <xf numFmtId="0" fontId="0" fillId="0" borderId="1" xfId="0" applyFill="1" applyBorder="1" applyAlignment="1"/>
    <xf numFmtId="0" fontId="0" fillId="0" borderId="8" xfId="0" applyBorder="1" applyAlignment="1">
      <alignment horizontal="left"/>
    </xf>
    <xf numFmtId="0" fontId="6" fillId="0" borderId="1" xfId="0" applyFont="1" applyBorder="1" applyAlignment="1">
      <alignment horizontal="right" wrapText="1"/>
    </xf>
    <xf numFmtId="8" fontId="6" fillId="0" borderId="1" xfId="0" applyNumberFormat="1" applyFont="1" applyBorder="1" applyAlignment="1">
      <alignment horizontal="right" wrapText="1"/>
    </xf>
    <xf numFmtId="0" fontId="0" fillId="0" borderId="12" xfId="0" applyFill="1" applyBorder="1"/>
    <xf numFmtId="0" fontId="0" fillId="0" borderId="4" xfId="0" applyBorder="1"/>
    <xf numFmtId="0" fontId="0" fillId="0" borderId="1" xfId="0" applyFont="1" applyFill="1" applyBorder="1" applyAlignment="1">
      <alignment vertical="center"/>
    </xf>
    <xf numFmtId="44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4" fontId="0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 vertical="center"/>
    </xf>
    <xf numFmtId="164" fontId="0" fillId="0" borderId="0" xfId="0" applyNumberFormat="1" applyFill="1" applyBorder="1"/>
    <xf numFmtId="10" fontId="0" fillId="0" borderId="0" xfId="0" applyNumberFormat="1"/>
    <xf numFmtId="10" fontId="0" fillId="0" borderId="0" xfId="0" applyNumberFormat="1" applyFill="1" applyBorder="1"/>
    <xf numFmtId="0" fontId="4" fillId="3" borderId="1" xfId="0" applyFont="1" applyFill="1" applyBorder="1" applyAlignment="1">
      <alignment horizontal="left" wrapText="1"/>
    </xf>
    <xf numFmtId="49" fontId="4" fillId="3" borderId="1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right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wrapText="1"/>
    </xf>
    <xf numFmtId="8" fontId="6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vertical="top" wrapText="1"/>
    </xf>
    <xf numFmtId="6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8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wrapText="1"/>
    </xf>
    <xf numFmtId="6" fontId="6" fillId="0" borderId="1" xfId="0" applyNumberFormat="1" applyFont="1" applyFill="1" applyBorder="1" applyAlignment="1">
      <alignment horizontal="center" wrapText="1"/>
    </xf>
    <xf numFmtId="8" fontId="6" fillId="0" borderId="1" xfId="0" applyNumberFormat="1" applyFont="1" applyFill="1" applyBorder="1" applyAlignment="1">
      <alignment horizontal="center" vertical="top"/>
    </xf>
    <xf numFmtId="5" fontId="6" fillId="0" borderId="1" xfId="0" applyNumberFormat="1" applyFont="1" applyFill="1" applyBorder="1" applyAlignment="1">
      <alignment horizontal="center" vertical="top"/>
    </xf>
    <xf numFmtId="6" fontId="6" fillId="0" borderId="1" xfId="0" applyNumberFormat="1" applyFont="1" applyFill="1" applyBorder="1" applyAlignment="1">
      <alignment horizontal="center" vertical="top"/>
    </xf>
    <xf numFmtId="5" fontId="6" fillId="0" borderId="1" xfId="0" applyNumberFormat="1" applyFont="1" applyFill="1" applyBorder="1" applyAlignment="1">
      <alignment horizontal="center"/>
    </xf>
    <xf numFmtId="6" fontId="6" fillId="0" borderId="1" xfId="0" applyNumberFormat="1" applyFont="1" applyFill="1" applyBorder="1" applyAlignment="1">
      <alignment horizontal="center"/>
    </xf>
    <xf numFmtId="5" fontId="0" fillId="0" borderId="1" xfId="1" applyNumberFormat="1" applyFont="1" applyFill="1" applyBorder="1" applyAlignment="1">
      <alignment horizontal="center" vertical="top"/>
    </xf>
    <xf numFmtId="9" fontId="6" fillId="0" borderId="1" xfId="0" applyNumberFormat="1" applyFont="1" applyFill="1" applyBorder="1" applyAlignment="1">
      <alignment horizontal="center" vertical="top"/>
    </xf>
    <xf numFmtId="166" fontId="6" fillId="0" borderId="1" xfId="0" applyNumberFormat="1" applyFont="1" applyFill="1" applyBorder="1" applyAlignment="1">
      <alignment horizontal="center" vertical="top"/>
    </xf>
    <xf numFmtId="166" fontId="6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Border="1" applyAlignment="1"/>
    <xf numFmtId="9" fontId="6" fillId="0" borderId="1" xfId="0" applyNumberFormat="1" applyFont="1" applyFill="1" applyBorder="1" applyAlignment="1">
      <alignment horizontal="left" vertical="top" wrapText="1"/>
    </xf>
    <xf numFmtId="10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/>
    </xf>
    <xf numFmtId="8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center" wrapText="1"/>
    </xf>
    <xf numFmtId="8" fontId="3" fillId="0" borderId="1" xfId="0" applyNumberFormat="1" applyFont="1" applyFill="1" applyBorder="1" applyAlignment="1">
      <alignment horizontal="center" vertical="top"/>
    </xf>
    <xf numFmtId="6" fontId="3" fillId="0" borderId="1" xfId="0" applyNumberFormat="1" applyFont="1" applyFill="1" applyBorder="1" applyAlignment="1">
      <alignment horizontal="center" vertical="top"/>
    </xf>
    <xf numFmtId="6" fontId="3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6" fontId="1" fillId="0" borderId="1" xfId="1" applyNumberFormat="1" applyFont="1" applyFill="1" applyBorder="1" applyAlignment="1">
      <alignment horizontal="center"/>
    </xf>
    <xf numFmtId="165" fontId="1" fillId="0" borderId="1" xfId="1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0" fillId="0" borderId="1" xfId="0" applyNumberFormat="1" applyFill="1" applyBorder="1" applyAlignment="1"/>
    <xf numFmtId="0" fontId="6" fillId="0" borderId="1" xfId="0" applyFont="1" applyBorder="1"/>
    <xf numFmtId="0" fontId="0" fillId="0" borderId="1" xfId="0" applyNumberFormat="1" applyFont="1" applyFill="1" applyBorder="1" applyAlignment="1">
      <alignment horizontal="left"/>
    </xf>
    <xf numFmtId="10" fontId="0" fillId="0" borderId="1" xfId="2" applyNumberFormat="1" applyFont="1" applyFill="1" applyBorder="1" applyAlignment="1">
      <alignment horizontal="right"/>
    </xf>
    <xf numFmtId="8" fontId="6" fillId="8" borderId="1" xfId="0" applyNumberFormat="1" applyFont="1" applyFill="1" applyBorder="1" applyAlignment="1">
      <alignment horizontal="right"/>
    </xf>
    <xf numFmtId="8" fontId="6" fillId="0" borderId="1" xfId="0" applyNumberFormat="1" applyFont="1" applyFill="1" applyBorder="1" applyAlignment="1">
      <alignment horizontal="right" vertical="center"/>
    </xf>
    <xf numFmtId="8" fontId="6" fillId="0" borderId="1" xfId="0" applyNumberFormat="1" applyFont="1" applyFill="1" applyBorder="1"/>
    <xf numFmtId="0" fontId="3" fillId="0" borderId="1" xfId="0" applyFont="1" applyFill="1" applyBorder="1"/>
    <xf numFmtId="0" fontId="6" fillId="0" borderId="1" xfId="0" applyFont="1" applyBorder="1" applyAlignment="1">
      <alignment horizontal="left" vertical="center" wrapText="1"/>
    </xf>
    <xf numFmtId="6" fontId="7" fillId="0" borderId="1" xfId="0" applyNumberFormat="1" applyFont="1" applyFill="1" applyBorder="1" applyAlignment="1">
      <alignment horizontal="right"/>
    </xf>
    <xf numFmtId="0" fontId="11" fillId="0" borderId="1" xfId="0" applyFont="1" applyBorder="1" applyAlignment="1"/>
    <xf numFmtId="8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1" fillId="8" borderId="1" xfId="0" applyFont="1" applyFill="1" applyBorder="1" applyAlignment="1"/>
    <xf numFmtId="0" fontId="11" fillId="8" borderId="1" xfId="0" applyFont="1" applyFill="1" applyBorder="1" applyAlignment="1">
      <alignment wrapText="1"/>
    </xf>
    <xf numFmtId="0" fontId="11" fillId="0" borderId="1" xfId="0" applyFont="1" applyBorder="1" applyAlignment="1">
      <alignment horizontal="right"/>
    </xf>
    <xf numFmtId="0" fontId="13" fillId="0" borderId="1" xfId="0" applyFont="1" applyBorder="1" applyAlignment="1">
      <alignment wrapText="1"/>
    </xf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11" fillId="9" borderId="1" xfId="0" applyFont="1" applyFill="1" applyBorder="1" applyAlignment="1">
      <alignment horizontal="right" wrapText="1"/>
    </xf>
    <xf numFmtId="0" fontId="11" fillId="9" borderId="1" xfId="0" applyFont="1" applyFill="1" applyBorder="1" applyAlignment="1">
      <alignment wrapText="1"/>
    </xf>
    <xf numFmtId="0" fontId="11" fillId="10" borderId="1" xfId="0" applyFont="1" applyFill="1" applyBorder="1" applyAlignment="1">
      <alignment horizontal="right" wrapText="1"/>
    </xf>
    <xf numFmtId="0" fontId="11" fillId="10" borderId="1" xfId="0" applyFont="1" applyFill="1" applyBorder="1" applyAlignment="1">
      <alignment wrapText="1"/>
    </xf>
    <xf numFmtId="0" fontId="11" fillId="11" borderId="1" xfId="0" applyFont="1" applyFill="1" applyBorder="1" applyAlignment="1">
      <alignment wrapText="1"/>
    </xf>
    <xf numFmtId="0" fontId="11" fillId="11" borderId="1" xfId="0" applyFont="1" applyFill="1" applyBorder="1" applyAlignment="1">
      <alignment horizontal="right" wrapText="1"/>
    </xf>
    <xf numFmtId="0" fontId="11" fillId="12" borderId="1" xfId="0" applyFont="1" applyFill="1" applyBorder="1" applyAlignment="1">
      <alignment horizontal="right" wrapText="1"/>
    </xf>
    <xf numFmtId="0" fontId="11" fillId="12" borderId="1" xfId="0" applyFont="1" applyFill="1" applyBorder="1" applyAlignment="1">
      <alignment wrapText="1"/>
    </xf>
    <xf numFmtId="0" fontId="11" fillId="13" borderId="1" xfId="0" applyFont="1" applyFill="1" applyBorder="1" applyAlignment="1">
      <alignment horizontal="right" wrapText="1"/>
    </xf>
    <xf numFmtId="0" fontId="11" fillId="13" borderId="1" xfId="0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11" fillId="14" borderId="1" xfId="0" applyFont="1" applyFill="1" applyBorder="1" applyAlignment="1">
      <alignment horizontal="right" wrapText="1"/>
    </xf>
    <xf numFmtId="0" fontId="11" fillId="14" borderId="1" xfId="0" applyFont="1" applyFill="1" applyBorder="1" applyAlignment="1">
      <alignment wrapText="1"/>
    </xf>
    <xf numFmtId="6" fontId="0" fillId="0" borderId="1" xfId="0" applyNumberFormat="1" applyFont="1" applyFill="1" applyBorder="1"/>
    <xf numFmtId="0" fontId="15" fillId="0" borderId="1" xfId="0" applyFont="1" applyFill="1" applyBorder="1" applyAlignment="1">
      <alignment horizontal="left" vertical="center"/>
    </xf>
    <xf numFmtId="0" fontId="0" fillId="0" borderId="14" xfId="0" applyBorder="1"/>
    <xf numFmtId="164" fontId="0" fillId="0" borderId="8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2" fillId="0" borderId="2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11" fillId="7" borderId="8" xfId="0" applyFont="1" applyFill="1" applyBorder="1" applyAlignment="1">
      <alignment wrapText="1"/>
    </xf>
    <xf numFmtId="0" fontId="11" fillId="7" borderId="8" xfId="0" applyFont="1" applyFill="1" applyBorder="1" applyAlignment="1">
      <alignment horizontal="right" wrapText="1"/>
    </xf>
    <xf numFmtId="164" fontId="0" fillId="0" borderId="10" xfId="0" applyNumberFormat="1" applyBorder="1"/>
    <xf numFmtId="10" fontId="0" fillId="0" borderId="5" xfId="0" applyNumberFormat="1" applyBorder="1"/>
    <xf numFmtId="0" fontId="11" fillId="0" borderId="8" xfId="0" applyFont="1" applyBorder="1" applyAlignment="1"/>
    <xf numFmtId="8" fontId="11" fillId="0" borderId="8" xfId="0" applyNumberFormat="1" applyFont="1" applyFill="1" applyBorder="1" applyAlignment="1">
      <alignment horizontal="right"/>
    </xf>
    <xf numFmtId="0" fontId="9" fillId="0" borderId="10" xfId="0" applyFont="1" applyBorder="1" applyAlignment="1">
      <alignment wrapText="1"/>
    </xf>
    <xf numFmtId="0" fontId="9" fillId="0" borderId="10" xfId="0" applyFont="1" applyBorder="1" applyAlignment="1">
      <alignment horizontal="right" wrapText="1"/>
    </xf>
    <xf numFmtId="0" fontId="0" fillId="0" borderId="8" xfId="0" applyNumberFormat="1" applyFill="1" applyBorder="1" applyAlignment="1"/>
    <xf numFmtId="10" fontId="0" fillId="0" borderId="2" xfId="0" applyNumberFormat="1" applyFill="1" applyBorder="1"/>
    <xf numFmtId="0" fontId="6" fillId="0" borderId="8" xfId="0" applyFont="1" applyBorder="1" applyAlignment="1">
      <alignment horizontal="right"/>
    </xf>
    <xf numFmtId="164" fontId="0" fillId="0" borderId="8" xfId="0" applyNumberFormat="1" applyFill="1" applyBorder="1"/>
    <xf numFmtId="10" fontId="0" fillId="0" borderId="3" xfId="0" applyNumberFormat="1" applyFill="1" applyBorder="1"/>
    <xf numFmtId="164" fontId="0" fillId="0" borderId="2" xfId="0" applyNumberFormat="1" applyBorder="1" applyAlignment="1"/>
    <xf numFmtId="0" fontId="0" fillId="0" borderId="8" xfId="0" applyFont="1" applyFill="1" applyBorder="1" applyAlignment="1">
      <alignment vertical="center" wrapText="1"/>
    </xf>
    <xf numFmtId="6" fontId="6" fillId="0" borderId="8" xfId="0" applyNumberFormat="1" applyFont="1" applyFill="1" applyBorder="1" applyAlignment="1">
      <alignment horizontal="center"/>
    </xf>
    <xf numFmtId="164" fontId="0" fillId="0" borderId="8" xfId="1" applyNumberFormat="1" applyFont="1" applyBorder="1" applyAlignment="1">
      <alignment horizontal="right"/>
    </xf>
    <xf numFmtId="0" fontId="0" fillId="0" borderId="8" xfId="0" applyFont="1" applyFill="1" applyBorder="1" applyAlignment="1"/>
    <xf numFmtId="10" fontId="0" fillId="0" borderId="11" xfId="0" applyNumberFormat="1" applyBorder="1"/>
    <xf numFmtId="0" fontId="4" fillId="23" borderId="1" xfId="0" applyFont="1" applyFill="1" applyBorder="1" applyAlignment="1">
      <alignment horizontal="left" wrapText="1"/>
    </xf>
    <xf numFmtId="0" fontId="4" fillId="23" borderId="1" xfId="0" applyFont="1" applyFill="1" applyBorder="1" applyAlignment="1">
      <alignment wrapText="1"/>
    </xf>
    <xf numFmtId="0" fontId="15" fillId="23" borderId="1" xfId="0" applyFont="1" applyFill="1" applyBorder="1" applyAlignment="1">
      <alignment horizontal="center" vertical="center"/>
    </xf>
    <xf numFmtId="0" fontId="6" fillId="23" borderId="1" xfId="0" applyFont="1" applyFill="1" applyBorder="1" applyAlignment="1">
      <alignment wrapText="1"/>
    </xf>
    <xf numFmtId="0" fontId="0" fillId="23" borderId="1" xfId="0" applyFont="1" applyFill="1" applyBorder="1"/>
    <xf numFmtId="164" fontId="6" fillId="23" borderId="1" xfId="0" applyNumberFormat="1" applyFont="1" applyFill="1" applyBorder="1" applyAlignment="1">
      <alignment wrapText="1"/>
    </xf>
    <xf numFmtId="0" fontId="0" fillId="23" borderId="1" xfId="0" applyFont="1" applyFill="1" applyBorder="1" applyAlignment="1">
      <alignment vertical="top"/>
    </xf>
    <xf numFmtId="0" fontId="0" fillId="23" borderId="1" xfId="0" applyFont="1" applyFill="1" applyBorder="1" applyAlignment="1">
      <alignment vertical="center"/>
    </xf>
    <xf numFmtId="0" fontId="6" fillId="23" borderId="15" xfId="0" applyFont="1" applyFill="1" applyBorder="1"/>
    <xf numFmtId="0" fontId="6" fillId="23" borderId="16" xfId="0" applyFont="1" applyFill="1" applyBorder="1" applyAlignment="1">
      <alignment wrapText="1"/>
    </xf>
    <xf numFmtId="0" fontId="16" fillId="23" borderId="1" xfId="0" applyFont="1" applyFill="1" applyBorder="1" applyAlignment="1">
      <alignment horizontal="center" vertical="top"/>
    </xf>
    <xf numFmtId="0" fontId="6" fillId="23" borderId="15" xfId="0" applyFont="1" applyFill="1" applyBorder="1" applyAlignment="1">
      <alignment wrapText="1"/>
    </xf>
    <xf numFmtId="0" fontId="16" fillId="23" borderId="11" xfId="0" applyFont="1" applyFill="1" applyBorder="1" applyAlignment="1">
      <alignment horizontal="center" vertical="top"/>
    </xf>
    <xf numFmtId="0" fontId="4" fillId="2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9" fontId="6" fillId="0" borderId="1" xfId="0" applyNumberFormat="1" applyFont="1" applyFill="1" applyBorder="1" applyAlignment="1">
      <alignment horizontal="center" vertical="top" wrapText="1"/>
    </xf>
    <xf numFmtId="0" fontId="8" fillId="22" borderId="4" xfId="0" applyFont="1" applyFill="1" applyBorder="1" applyAlignment="1">
      <alignment horizontal="center" vertical="center" wrapText="1"/>
    </xf>
    <xf numFmtId="0" fontId="8" fillId="2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2" fillId="21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7" borderId="1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2" fillId="18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0" fillId="1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9" fillId="13" borderId="11" xfId="0" applyFont="1" applyFill="1" applyBorder="1" applyAlignment="1">
      <alignment horizontal="center" wrapText="1"/>
    </xf>
    <xf numFmtId="0" fontId="9" fillId="13" borderId="6" xfId="0" applyFont="1" applyFill="1" applyBorder="1" applyAlignment="1">
      <alignment horizontal="center" wrapText="1"/>
    </xf>
    <xf numFmtId="0" fontId="9" fillId="13" borderId="7" xfId="0" applyFont="1" applyFill="1" applyBorder="1" applyAlignment="1">
      <alignment horizontal="center" wrapText="1"/>
    </xf>
    <xf numFmtId="0" fontId="9" fillId="12" borderId="11" xfId="0" applyFont="1" applyFill="1" applyBorder="1" applyAlignment="1">
      <alignment horizontal="center" wrapText="1"/>
    </xf>
    <xf numFmtId="0" fontId="9" fillId="12" borderId="6" xfId="0" applyFont="1" applyFill="1" applyBorder="1" applyAlignment="1">
      <alignment horizontal="center" wrapText="1"/>
    </xf>
    <xf numFmtId="0" fontId="9" fillId="12" borderId="7" xfId="0" applyFont="1" applyFill="1" applyBorder="1" applyAlignment="1">
      <alignment horizontal="center" wrapText="1"/>
    </xf>
    <xf numFmtId="0" fontId="9" fillId="14" borderId="11" xfId="0" applyFont="1" applyFill="1" applyBorder="1" applyAlignment="1">
      <alignment horizontal="center" wrapText="1"/>
    </xf>
    <xf numFmtId="0" fontId="9" fillId="14" borderId="6" xfId="0" applyFont="1" applyFill="1" applyBorder="1" applyAlignment="1">
      <alignment horizontal="center" wrapText="1"/>
    </xf>
    <xf numFmtId="0" fontId="9" fillId="14" borderId="7" xfId="0" applyFont="1" applyFill="1" applyBorder="1" applyAlignment="1">
      <alignment horizontal="center" wrapText="1"/>
    </xf>
    <xf numFmtId="0" fontId="9" fillId="7" borderId="11" xfId="0" applyFont="1" applyFill="1" applyBorder="1" applyAlignment="1">
      <alignment horizontal="center" wrapText="1"/>
    </xf>
    <xf numFmtId="0" fontId="9" fillId="7" borderId="6" xfId="0" applyFont="1" applyFill="1" applyBorder="1" applyAlignment="1">
      <alignment horizontal="center" wrapText="1"/>
    </xf>
    <xf numFmtId="0" fontId="9" fillId="7" borderId="7" xfId="0" applyFont="1" applyFill="1" applyBorder="1" applyAlignment="1">
      <alignment horizontal="center" wrapText="1"/>
    </xf>
    <xf numFmtId="0" fontId="9" fillId="9" borderId="11" xfId="0" applyFont="1" applyFill="1" applyBorder="1" applyAlignment="1">
      <alignment horizontal="center" wrapText="1"/>
    </xf>
    <xf numFmtId="0" fontId="9" fillId="9" borderId="6" xfId="0" applyFont="1" applyFill="1" applyBorder="1" applyAlignment="1">
      <alignment horizontal="center" wrapText="1"/>
    </xf>
    <xf numFmtId="0" fontId="9" fillId="9" borderId="7" xfId="0" applyFont="1" applyFill="1" applyBorder="1" applyAlignment="1">
      <alignment horizontal="center" wrapText="1"/>
    </xf>
    <xf numFmtId="0" fontId="9" fillId="10" borderId="11" xfId="0" applyFont="1" applyFill="1" applyBorder="1" applyAlignment="1">
      <alignment horizontal="center" wrapText="1"/>
    </xf>
    <xf numFmtId="0" fontId="9" fillId="10" borderId="6" xfId="0" applyFont="1" applyFill="1" applyBorder="1" applyAlignment="1">
      <alignment horizontal="center" wrapText="1"/>
    </xf>
    <xf numFmtId="0" fontId="9" fillId="10" borderId="7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23" borderId="11" xfId="0" applyFont="1" applyFill="1" applyBorder="1" applyAlignment="1">
      <alignment horizontal="center" vertical="center"/>
    </xf>
    <xf numFmtId="0" fontId="15" fillId="23" borderId="6" xfId="0" applyFont="1" applyFill="1" applyBorder="1" applyAlignment="1">
      <alignment horizontal="center" vertical="center"/>
    </xf>
    <xf numFmtId="0" fontId="16" fillId="23" borderId="1" xfId="0" applyFont="1" applyFill="1" applyBorder="1" applyAlignment="1">
      <alignment horizontal="center" vertical="top"/>
    </xf>
    <xf numFmtId="0" fontId="6" fillId="24" borderId="1" xfId="0" applyFont="1" applyFill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2"/>
  <sheetViews>
    <sheetView view="pageBreakPreview" topLeftCell="A19" zoomScaleNormal="100" zoomScaleSheetLayoutView="100" workbookViewId="0">
      <selection activeCell="I16" sqref="I16"/>
    </sheetView>
  </sheetViews>
  <sheetFormatPr defaultRowHeight="15" x14ac:dyDescent="0.25"/>
  <cols>
    <col min="1" max="1" width="52.28515625" customWidth="1"/>
    <col min="2" max="2" width="16" style="2" bestFit="1" customWidth="1"/>
    <col min="3" max="3" width="14.85546875" style="2" customWidth="1"/>
    <col min="5" max="5" width="9.140625" style="76"/>
  </cols>
  <sheetData>
    <row r="1" spans="1:5" s="2" customFormat="1" ht="21.75" customHeight="1" x14ac:dyDescent="0.25">
      <c r="A1" s="197" t="s">
        <v>604</v>
      </c>
      <c r="B1" s="198"/>
      <c r="C1" s="198"/>
      <c r="D1" s="198"/>
      <c r="E1" s="198"/>
    </row>
    <row r="2" spans="1:5" s="2" customFormat="1" x14ac:dyDescent="0.25">
      <c r="E2" s="76"/>
    </row>
    <row r="3" spans="1:5" ht="24.75" customHeight="1" x14ac:dyDescent="0.25">
      <c r="A3" s="199" t="s">
        <v>0</v>
      </c>
      <c r="B3" s="199"/>
      <c r="C3" s="199"/>
      <c r="D3" s="199"/>
      <c r="E3" s="199"/>
    </row>
    <row r="4" spans="1:5" s="2" customFormat="1" ht="15.75" x14ac:dyDescent="0.25">
      <c r="A4" s="78" t="s">
        <v>1</v>
      </c>
      <c r="B4" s="6">
        <v>2024</v>
      </c>
      <c r="C4" s="6">
        <v>2025</v>
      </c>
      <c r="D4" s="85" t="s">
        <v>913</v>
      </c>
      <c r="E4" s="163" t="s">
        <v>914</v>
      </c>
    </row>
    <row r="5" spans="1:5" ht="16.5" customHeight="1" x14ac:dyDescent="0.25">
      <c r="A5" s="200" t="s">
        <v>2</v>
      </c>
      <c r="B5" s="200"/>
      <c r="C5" s="200"/>
      <c r="D5" s="200"/>
      <c r="E5" s="200"/>
    </row>
    <row r="6" spans="1:5" x14ac:dyDescent="0.25">
      <c r="A6" s="42" t="s">
        <v>3</v>
      </c>
      <c r="B6" s="13">
        <v>2</v>
      </c>
      <c r="C6" s="13">
        <v>2</v>
      </c>
      <c r="D6" s="84">
        <f>C6-B6</f>
        <v>0</v>
      </c>
      <c r="E6" s="160">
        <f>C6/B6-1</f>
        <v>0</v>
      </c>
    </row>
    <row r="7" spans="1:5" s="2" customFormat="1" x14ac:dyDescent="0.25">
      <c r="A7" s="42" t="s">
        <v>4</v>
      </c>
      <c r="B7" s="13">
        <v>5</v>
      </c>
      <c r="C7" s="13">
        <v>5</v>
      </c>
      <c r="D7" s="84">
        <f t="shared" ref="D7:D40" si="0">C7-B7</f>
        <v>0</v>
      </c>
      <c r="E7" s="160">
        <f t="shared" ref="E7:E40" si="1">C7/B7-1</f>
        <v>0</v>
      </c>
    </row>
    <row r="8" spans="1:5" s="2" customFormat="1" x14ac:dyDescent="0.25">
      <c r="A8" s="42" t="s">
        <v>5</v>
      </c>
      <c r="B8" s="13">
        <v>15</v>
      </c>
      <c r="C8" s="13">
        <v>15</v>
      </c>
      <c r="D8" s="84">
        <f t="shared" si="0"/>
        <v>0</v>
      </c>
      <c r="E8" s="160">
        <f t="shared" si="1"/>
        <v>0</v>
      </c>
    </row>
    <row r="9" spans="1:5" s="2" customFormat="1" x14ac:dyDescent="0.25">
      <c r="A9" s="42" t="s">
        <v>6</v>
      </c>
      <c r="B9" s="13">
        <v>25</v>
      </c>
      <c r="C9" s="13">
        <v>25</v>
      </c>
      <c r="D9" s="84">
        <f t="shared" si="0"/>
        <v>0</v>
      </c>
      <c r="E9" s="160">
        <f t="shared" si="1"/>
        <v>0</v>
      </c>
    </row>
    <row r="10" spans="1:5" x14ac:dyDescent="0.25">
      <c r="A10" s="42" t="s">
        <v>7</v>
      </c>
      <c r="B10" s="19">
        <v>2</v>
      </c>
      <c r="C10" s="19">
        <v>2</v>
      </c>
      <c r="D10" s="84">
        <f t="shared" si="0"/>
        <v>0</v>
      </c>
      <c r="E10" s="160">
        <f t="shared" si="1"/>
        <v>0</v>
      </c>
    </row>
    <row r="11" spans="1:5" s="2" customFormat="1" x14ac:dyDescent="0.25">
      <c r="A11" s="42" t="s">
        <v>8</v>
      </c>
      <c r="B11" s="19">
        <v>5</v>
      </c>
      <c r="C11" s="19">
        <v>5</v>
      </c>
      <c r="D11" s="84">
        <f t="shared" si="0"/>
        <v>0</v>
      </c>
      <c r="E11" s="160">
        <f t="shared" si="1"/>
        <v>0</v>
      </c>
    </row>
    <row r="12" spans="1:5" s="2" customFormat="1" x14ac:dyDescent="0.25">
      <c r="A12" s="42" t="s">
        <v>9</v>
      </c>
      <c r="B12" s="19">
        <v>15</v>
      </c>
      <c r="C12" s="19">
        <v>15</v>
      </c>
      <c r="D12" s="84">
        <f t="shared" si="0"/>
        <v>0</v>
      </c>
      <c r="E12" s="160">
        <f t="shared" si="1"/>
        <v>0</v>
      </c>
    </row>
    <row r="13" spans="1:5" x14ac:dyDescent="0.25">
      <c r="A13" s="42" t="s">
        <v>10</v>
      </c>
      <c r="B13" s="19">
        <v>25</v>
      </c>
      <c r="C13" s="19">
        <v>25</v>
      </c>
      <c r="D13" s="84">
        <f t="shared" si="0"/>
        <v>0</v>
      </c>
      <c r="E13" s="160">
        <f t="shared" si="1"/>
        <v>0</v>
      </c>
    </row>
    <row r="14" spans="1:5" x14ac:dyDescent="0.25">
      <c r="A14" s="42" t="s">
        <v>11</v>
      </c>
      <c r="B14" s="13">
        <v>2</v>
      </c>
      <c r="C14" s="13">
        <v>2</v>
      </c>
      <c r="D14" s="84">
        <f t="shared" si="0"/>
        <v>0</v>
      </c>
      <c r="E14" s="160">
        <f t="shared" si="1"/>
        <v>0</v>
      </c>
    </row>
    <row r="15" spans="1:5" x14ac:dyDescent="0.25">
      <c r="A15" s="42" t="s">
        <v>12</v>
      </c>
      <c r="B15" s="13">
        <v>5</v>
      </c>
      <c r="C15" s="13">
        <v>5</v>
      </c>
      <c r="D15" s="84">
        <f t="shared" si="0"/>
        <v>0</v>
      </c>
      <c r="E15" s="160">
        <f t="shared" si="1"/>
        <v>0</v>
      </c>
    </row>
    <row r="16" spans="1:5" x14ac:dyDescent="0.25">
      <c r="A16" s="42" t="s">
        <v>13</v>
      </c>
      <c r="B16" s="13">
        <v>15</v>
      </c>
      <c r="C16" s="13">
        <v>15</v>
      </c>
      <c r="D16" s="84">
        <f t="shared" si="0"/>
        <v>0</v>
      </c>
      <c r="E16" s="160">
        <f t="shared" si="1"/>
        <v>0</v>
      </c>
    </row>
    <row r="17" spans="1:6" x14ac:dyDescent="0.25">
      <c r="A17" s="42" t="s">
        <v>14</v>
      </c>
      <c r="B17" s="13">
        <v>25</v>
      </c>
      <c r="C17" s="13">
        <v>25</v>
      </c>
      <c r="D17" s="84">
        <f t="shared" si="0"/>
        <v>0</v>
      </c>
      <c r="E17" s="160">
        <f t="shared" si="1"/>
        <v>0</v>
      </c>
    </row>
    <row r="18" spans="1:6" x14ac:dyDescent="0.25">
      <c r="A18" s="42" t="s">
        <v>15</v>
      </c>
      <c r="B18" s="13">
        <v>2</v>
      </c>
      <c r="C18" s="13">
        <v>2</v>
      </c>
      <c r="D18" s="84">
        <f t="shared" si="0"/>
        <v>0</v>
      </c>
      <c r="E18" s="160">
        <f t="shared" si="1"/>
        <v>0</v>
      </c>
    </row>
    <row r="19" spans="1:6" x14ac:dyDescent="0.25">
      <c r="A19" s="42" t="s">
        <v>16</v>
      </c>
      <c r="B19" s="13">
        <v>5</v>
      </c>
      <c r="C19" s="13">
        <v>5</v>
      </c>
      <c r="D19" s="84">
        <f t="shared" si="0"/>
        <v>0</v>
      </c>
      <c r="E19" s="160">
        <f t="shared" si="1"/>
        <v>0</v>
      </c>
    </row>
    <row r="20" spans="1:6" x14ac:dyDescent="0.25">
      <c r="A20" s="42" t="s">
        <v>17</v>
      </c>
      <c r="B20" s="13">
        <v>15</v>
      </c>
      <c r="C20" s="13">
        <v>15</v>
      </c>
      <c r="D20" s="84">
        <f t="shared" si="0"/>
        <v>0</v>
      </c>
      <c r="E20" s="160">
        <f t="shared" si="1"/>
        <v>0</v>
      </c>
    </row>
    <row r="21" spans="1:6" x14ac:dyDescent="0.25">
      <c r="A21" s="42" t="s">
        <v>18</v>
      </c>
      <c r="B21" s="13">
        <v>25</v>
      </c>
      <c r="C21" s="13">
        <v>25</v>
      </c>
      <c r="D21" s="84">
        <f t="shared" si="0"/>
        <v>0</v>
      </c>
      <c r="E21" s="160">
        <f t="shared" si="1"/>
        <v>0</v>
      </c>
    </row>
    <row r="22" spans="1:6" s="2" customFormat="1" x14ac:dyDescent="0.25">
      <c r="A22" s="42" t="s">
        <v>19</v>
      </c>
      <c r="B22" s="13">
        <v>2</v>
      </c>
      <c r="C22" s="13">
        <v>2</v>
      </c>
      <c r="D22" s="84">
        <f t="shared" si="0"/>
        <v>0</v>
      </c>
      <c r="E22" s="160">
        <f t="shared" si="1"/>
        <v>0</v>
      </c>
    </row>
    <row r="23" spans="1:6" s="2" customFormat="1" x14ac:dyDescent="0.25">
      <c r="A23" s="42" t="s">
        <v>20</v>
      </c>
      <c r="B23" s="13">
        <v>5</v>
      </c>
      <c r="C23" s="13">
        <v>5</v>
      </c>
      <c r="D23" s="84">
        <f t="shared" si="0"/>
        <v>0</v>
      </c>
      <c r="E23" s="160">
        <f t="shared" si="1"/>
        <v>0</v>
      </c>
    </row>
    <row r="24" spans="1:6" x14ac:dyDescent="0.25">
      <c r="A24" s="42" t="s">
        <v>21</v>
      </c>
      <c r="B24" s="13">
        <v>15</v>
      </c>
      <c r="C24" s="13">
        <v>15</v>
      </c>
      <c r="D24" s="84">
        <f t="shared" si="0"/>
        <v>0</v>
      </c>
      <c r="E24" s="160">
        <f t="shared" si="1"/>
        <v>0</v>
      </c>
    </row>
    <row r="25" spans="1:6" x14ac:dyDescent="0.25">
      <c r="A25" s="42" t="s">
        <v>22</v>
      </c>
      <c r="B25" s="13">
        <v>25</v>
      </c>
      <c r="C25" s="13">
        <v>25</v>
      </c>
      <c r="D25" s="84">
        <f t="shared" si="0"/>
        <v>0</v>
      </c>
      <c r="E25" s="160">
        <f t="shared" si="1"/>
        <v>0</v>
      </c>
    </row>
    <row r="26" spans="1:6" ht="15.75" customHeight="1" x14ac:dyDescent="0.25">
      <c r="A26" s="201" t="s">
        <v>23</v>
      </c>
      <c r="B26" s="201"/>
      <c r="C26" s="201"/>
      <c r="D26" s="201"/>
      <c r="E26" s="202"/>
      <c r="F26" s="65"/>
    </row>
    <row r="27" spans="1:6" s="2" customFormat="1" ht="15.75" customHeight="1" x14ac:dyDescent="0.25">
      <c r="A27" s="39" t="s">
        <v>24</v>
      </c>
      <c r="B27" s="13">
        <v>30</v>
      </c>
      <c r="C27" s="13">
        <v>30</v>
      </c>
      <c r="D27" s="84">
        <f t="shared" si="0"/>
        <v>0</v>
      </c>
      <c r="E27" s="160">
        <f t="shared" si="1"/>
        <v>0</v>
      </c>
    </row>
    <row r="28" spans="1:6" x14ac:dyDescent="0.25">
      <c r="A28" s="42" t="s">
        <v>25</v>
      </c>
      <c r="B28" s="13">
        <v>25</v>
      </c>
      <c r="C28" s="13">
        <v>25</v>
      </c>
      <c r="D28" s="84">
        <f t="shared" si="0"/>
        <v>0</v>
      </c>
      <c r="E28" s="160">
        <f t="shared" si="1"/>
        <v>0</v>
      </c>
    </row>
    <row r="29" spans="1:6" s="2" customFormat="1" ht="16.5" customHeight="1" x14ac:dyDescent="0.25">
      <c r="A29" s="203" t="s">
        <v>26</v>
      </c>
      <c r="B29" s="203"/>
      <c r="C29" s="203"/>
      <c r="D29" s="203"/>
      <c r="E29" s="204"/>
      <c r="F29" s="65"/>
    </row>
    <row r="30" spans="1:6" s="2" customFormat="1" x14ac:dyDescent="0.25">
      <c r="A30" s="42" t="s">
        <v>27</v>
      </c>
      <c r="B30" s="15">
        <v>25</v>
      </c>
      <c r="C30" s="28">
        <v>25</v>
      </c>
      <c r="D30" s="84">
        <f t="shared" si="0"/>
        <v>0</v>
      </c>
      <c r="E30" s="160">
        <f t="shared" si="1"/>
        <v>0</v>
      </c>
    </row>
    <row r="31" spans="1:6" s="2" customFormat="1" ht="30" x14ac:dyDescent="0.25">
      <c r="A31" s="42" t="s">
        <v>28</v>
      </c>
      <c r="B31" s="13" t="s">
        <v>29</v>
      </c>
      <c r="C31" s="62" t="s">
        <v>804</v>
      </c>
      <c r="D31" s="84"/>
      <c r="E31" s="160"/>
    </row>
    <row r="32" spans="1:6" s="2" customFormat="1" ht="30" x14ac:dyDescent="0.25">
      <c r="A32" s="42" t="s">
        <v>30</v>
      </c>
      <c r="B32" s="22" t="s">
        <v>31</v>
      </c>
      <c r="C32" s="63" t="s">
        <v>805</v>
      </c>
      <c r="D32" s="84"/>
      <c r="E32" s="160"/>
    </row>
    <row r="33" spans="1:6" s="2" customFormat="1" x14ac:dyDescent="0.25">
      <c r="A33" s="42" t="s">
        <v>32</v>
      </c>
      <c r="B33" s="15">
        <v>25</v>
      </c>
      <c r="C33" s="28">
        <v>25</v>
      </c>
      <c r="D33" s="84">
        <f t="shared" si="0"/>
        <v>0</v>
      </c>
      <c r="E33" s="160">
        <f t="shared" si="1"/>
        <v>0</v>
      </c>
    </row>
    <row r="34" spans="1:6" ht="15.75" x14ac:dyDescent="0.25">
      <c r="A34" s="205" t="s">
        <v>33</v>
      </c>
      <c r="B34" s="205"/>
      <c r="C34" s="205"/>
      <c r="D34" s="205"/>
      <c r="E34" s="206"/>
      <c r="F34" s="65"/>
    </row>
    <row r="35" spans="1:6" x14ac:dyDescent="0.25">
      <c r="A35" s="42" t="s">
        <v>34</v>
      </c>
      <c r="B35" s="15">
        <v>180</v>
      </c>
      <c r="C35" s="15">
        <v>180</v>
      </c>
      <c r="D35" s="84">
        <f t="shared" si="0"/>
        <v>0</v>
      </c>
      <c r="E35" s="160">
        <f t="shared" si="1"/>
        <v>0</v>
      </c>
    </row>
    <row r="36" spans="1:6" s="2" customFormat="1" x14ac:dyDescent="0.25">
      <c r="A36" s="42" t="s">
        <v>35</v>
      </c>
      <c r="B36" s="15">
        <v>200</v>
      </c>
      <c r="C36" s="15">
        <v>200</v>
      </c>
      <c r="D36" s="84">
        <f t="shared" si="0"/>
        <v>0</v>
      </c>
      <c r="E36" s="160">
        <f t="shared" si="1"/>
        <v>0</v>
      </c>
    </row>
    <row r="37" spans="1:6" x14ac:dyDescent="0.25">
      <c r="A37" s="42" t="s">
        <v>36</v>
      </c>
      <c r="B37" s="13" t="s">
        <v>29</v>
      </c>
      <c r="C37" s="13" t="s">
        <v>29</v>
      </c>
      <c r="D37" s="84"/>
      <c r="E37" s="160"/>
    </row>
    <row r="38" spans="1:6" s="2" customFormat="1" ht="15.75" x14ac:dyDescent="0.25">
      <c r="A38" s="196" t="s">
        <v>738</v>
      </c>
      <c r="B38" s="196"/>
      <c r="C38" s="196"/>
      <c r="D38" s="196"/>
      <c r="E38" s="196"/>
    </row>
    <row r="39" spans="1:6" s="2" customFormat="1" x14ac:dyDescent="0.25">
      <c r="A39" s="39" t="s">
        <v>737</v>
      </c>
      <c r="B39" s="13">
        <v>20</v>
      </c>
      <c r="C39" s="13">
        <v>40</v>
      </c>
      <c r="D39" s="84">
        <f t="shared" si="0"/>
        <v>20</v>
      </c>
      <c r="E39" s="160">
        <f t="shared" si="1"/>
        <v>1</v>
      </c>
    </row>
    <row r="40" spans="1:6" ht="15.75" thickBot="1" x14ac:dyDescent="0.3">
      <c r="A40" s="181" t="s">
        <v>739</v>
      </c>
      <c r="B40" s="18">
        <v>1</v>
      </c>
      <c r="C40" s="18">
        <v>10</v>
      </c>
      <c r="D40" s="159">
        <f t="shared" si="0"/>
        <v>9</v>
      </c>
      <c r="E40" s="161">
        <f t="shared" si="1"/>
        <v>9</v>
      </c>
    </row>
    <row r="41" spans="1:6" s="2" customFormat="1" x14ac:dyDescent="0.25">
      <c r="A41" s="4"/>
      <c r="B41" s="12"/>
      <c r="C41" s="12"/>
      <c r="E41" s="76"/>
    </row>
    <row r="42" spans="1:6" x14ac:dyDescent="0.25">
      <c r="A42" s="20" t="s">
        <v>37</v>
      </c>
      <c r="D42" s="2"/>
    </row>
    <row r="45" spans="1:6" x14ac:dyDescent="0.25">
      <c r="A45" s="21"/>
      <c r="B45" s="21"/>
      <c r="C45" s="21"/>
      <c r="D45" s="21"/>
    </row>
    <row r="46" spans="1:6" x14ac:dyDescent="0.25">
      <c r="A46" s="21"/>
      <c r="B46" s="21"/>
      <c r="C46" s="21"/>
      <c r="D46" s="21"/>
    </row>
    <row r="47" spans="1:6" x14ac:dyDescent="0.25">
      <c r="A47" s="21"/>
      <c r="B47" s="21"/>
      <c r="C47" s="21"/>
      <c r="D47" s="21"/>
    </row>
    <row r="48" spans="1:6" x14ac:dyDescent="0.25">
      <c r="A48" s="21"/>
      <c r="B48" s="21"/>
      <c r="C48" s="21"/>
      <c r="D48" s="21"/>
    </row>
    <row r="49" spans="1:4" x14ac:dyDescent="0.25">
      <c r="A49" s="21"/>
      <c r="B49" s="21"/>
      <c r="C49" s="21"/>
      <c r="D49" s="21"/>
    </row>
    <row r="50" spans="1:4" x14ac:dyDescent="0.25">
      <c r="A50" s="21"/>
      <c r="B50" s="21"/>
      <c r="C50" s="21"/>
      <c r="D50" s="21"/>
    </row>
    <row r="51" spans="1:4" x14ac:dyDescent="0.25">
      <c r="A51" s="21"/>
      <c r="B51" s="21"/>
      <c r="C51" s="21"/>
      <c r="D51" s="21"/>
    </row>
    <row r="52" spans="1:4" x14ac:dyDescent="0.25">
      <c r="A52" s="21"/>
      <c r="B52" s="21"/>
      <c r="C52" s="21"/>
      <c r="D52" s="21"/>
    </row>
    <row r="53" spans="1:4" x14ac:dyDescent="0.25">
      <c r="A53" s="21"/>
      <c r="B53" s="21"/>
      <c r="C53" s="21"/>
      <c r="D53" s="21"/>
    </row>
    <row r="54" spans="1:4" x14ac:dyDescent="0.25">
      <c r="A54" s="21"/>
      <c r="B54" s="21"/>
      <c r="C54" s="21"/>
      <c r="D54" s="21"/>
    </row>
    <row r="55" spans="1:4" x14ac:dyDescent="0.25">
      <c r="A55" s="21"/>
      <c r="B55" s="21"/>
      <c r="C55" s="21"/>
      <c r="D55" s="21"/>
    </row>
    <row r="56" spans="1:4" x14ac:dyDescent="0.25">
      <c r="A56" s="21"/>
      <c r="B56" s="21"/>
      <c r="C56" s="21"/>
      <c r="D56" s="21"/>
    </row>
    <row r="57" spans="1:4" x14ac:dyDescent="0.25">
      <c r="A57" s="21"/>
      <c r="B57" s="21"/>
      <c r="C57" s="21"/>
      <c r="D57" s="21"/>
    </row>
    <row r="58" spans="1:4" x14ac:dyDescent="0.25">
      <c r="A58" s="21"/>
      <c r="B58" s="21"/>
      <c r="C58" s="21"/>
      <c r="D58" s="21"/>
    </row>
    <row r="59" spans="1:4" x14ac:dyDescent="0.25">
      <c r="A59" s="21"/>
      <c r="B59" s="21"/>
      <c r="C59" s="21"/>
      <c r="D59" s="21"/>
    </row>
    <row r="60" spans="1:4" x14ac:dyDescent="0.25">
      <c r="A60" s="21"/>
      <c r="B60" s="21"/>
      <c r="C60" s="21"/>
      <c r="D60" s="21"/>
    </row>
    <row r="61" spans="1:4" x14ac:dyDescent="0.25">
      <c r="A61" s="21"/>
      <c r="B61" s="21"/>
      <c r="C61" s="21"/>
      <c r="D61" s="21"/>
    </row>
    <row r="62" spans="1:4" x14ac:dyDescent="0.25">
      <c r="A62" s="21"/>
      <c r="B62" s="21"/>
      <c r="C62" s="21"/>
      <c r="D62" s="21"/>
    </row>
  </sheetData>
  <mergeCells count="7">
    <mergeCell ref="A38:E38"/>
    <mergeCell ref="A1:E1"/>
    <mergeCell ref="A3:E3"/>
    <mergeCell ref="A5:E5"/>
    <mergeCell ref="A26:E26"/>
    <mergeCell ref="A29:E29"/>
    <mergeCell ref="A34:E34"/>
  </mergeCells>
  <pageMargins left="0.7" right="0.7" top="0.75" bottom="0.75" header="0.3" footer="0.3"/>
  <pageSetup scale="89" fitToHeight="0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47"/>
  <sheetViews>
    <sheetView view="pageBreakPreview" zoomScaleNormal="100" zoomScaleSheetLayoutView="100" workbookViewId="0">
      <selection activeCell="G11" sqref="G11"/>
    </sheetView>
  </sheetViews>
  <sheetFormatPr defaultRowHeight="15" x14ac:dyDescent="0.25"/>
  <cols>
    <col min="1" max="1" width="64.42578125" customWidth="1"/>
    <col min="2" max="3" width="15.42578125" style="14" customWidth="1"/>
    <col min="5" max="5" width="9.5703125" style="76" bestFit="1" customWidth="1"/>
  </cols>
  <sheetData>
    <row r="1" spans="1:5" ht="24.75" customHeight="1" x14ac:dyDescent="0.25">
      <c r="A1" s="207" t="s">
        <v>38</v>
      </c>
      <c r="B1" s="208"/>
      <c r="C1" s="208"/>
      <c r="D1" s="208"/>
      <c r="E1" s="208"/>
    </row>
    <row r="2" spans="1:5" ht="15.75" x14ac:dyDescent="0.25">
      <c r="A2" s="78" t="s">
        <v>1</v>
      </c>
      <c r="B2" s="86">
        <v>2024</v>
      </c>
      <c r="C2" s="86">
        <v>2025</v>
      </c>
      <c r="D2" s="85" t="s">
        <v>913</v>
      </c>
      <c r="E2" s="163" t="s">
        <v>914</v>
      </c>
    </row>
    <row r="3" spans="1:5" s="2" customFormat="1" x14ac:dyDescent="0.25">
      <c r="A3" s="51" t="s">
        <v>39</v>
      </c>
      <c r="B3" s="87" t="s">
        <v>40</v>
      </c>
      <c r="C3" s="87" t="s">
        <v>40</v>
      </c>
      <c r="D3" s="51"/>
      <c r="E3" s="160"/>
    </row>
    <row r="4" spans="1:5" s="2" customFormat="1" x14ac:dyDescent="0.25">
      <c r="A4" s="42" t="s">
        <v>41</v>
      </c>
      <c r="B4" s="13">
        <v>100</v>
      </c>
      <c r="C4" s="13">
        <v>100</v>
      </c>
      <c r="D4" s="84">
        <f>C4-B4</f>
        <v>0</v>
      </c>
      <c r="E4" s="160">
        <f>C4/B4-1</f>
        <v>0</v>
      </c>
    </row>
    <row r="5" spans="1:5" s="2" customFormat="1" x14ac:dyDescent="0.25">
      <c r="A5" s="42" t="s">
        <v>42</v>
      </c>
      <c r="B5" s="13">
        <v>200</v>
      </c>
      <c r="C5" s="13">
        <v>200</v>
      </c>
      <c r="D5" s="84">
        <f t="shared" ref="D5:D41" si="0">C5-B5</f>
        <v>0</v>
      </c>
      <c r="E5" s="160">
        <f t="shared" ref="E5:E41" si="1">C5/B5-1</f>
        <v>0</v>
      </c>
    </row>
    <row r="6" spans="1:5" s="2" customFormat="1" x14ac:dyDescent="0.25">
      <c r="A6" s="42" t="s">
        <v>43</v>
      </c>
      <c r="B6" s="13" t="s">
        <v>44</v>
      </c>
      <c r="C6" s="13" t="s">
        <v>44</v>
      </c>
      <c r="D6" s="84">
        <v>0</v>
      </c>
      <c r="E6" s="160">
        <v>0</v>
      </c>
    </row>
    <row r="7" spans="1:5" s="2" customFormat="1" x14ac:dyDescent="0.25">
      <c r="A7" s="42" t="s">
        <v>45</v>
      </c>
      <c r="B7" s="13" t="s">
        <v>46</v>
      </c>
      <c r="C7" s="13" t="s">
        <v>46</v>
      </c>
      <c r="D7" s="84">
        <v>0</v>
      </c>
      <c r="E7" s="160">
        <v>0</v>
      </c>
    </row>
    <row r="8" spans="1:5" s="2" customFormat="1" x14ac:dyDescent="0.25">
      <c r="A8" s="42" t="s">
        <v>47</v>
      </c>
      <c r="B8" s="13">
        <v>250</v>
      </c>
      <c r="C8" s="13">
        <v>250</v>
      </c>
      <c r="D8" s="84">
        <f t="shared" si="0"/>
        <v>0</v>
      </c>
      <c r="E8" s="160">
        <f t="shared" si="1"/>
        <v>0</v>
      </c>
    </row>
    <row r="9" spans="1:5" x14ac:dyDescent="0.25">
      <c r="A9" s="42" t="s">
        <v>48</v>
      </c>
      <c r="B9" s="13">
        <v>900</v>
      </c>
      <c r="C9" s="13">
        <v>900</v>
      </c>
      <c r="D9" s="84">
        <f t="shared" si="0"/>
        <v>0</v>
      </c>
      <c r="E9" s="160">
        <f t="shared" si="1"/>
        <v>0</v>
      </c>
    </row>
    <row r="10" spans="1:5" x14ac:dyDescent="0.25">
      <c r="A10" s="42" t="s">
        <v>49</v>
      </c>
      <c r="B10" s="13">
        <v>900</v>
      </c>
      <c r="C10" s="13">
        <v>900</v>
      </c>
      <c r="D10" s="84">
        <f t="shared" si="0"/>
        <v>0</v>
      </c>
      <c r="E10" s="160">
        <f t="shared" si="1"/>
        <v>0</v>
      </c>
    </row>
    <row r="11" spans="1:5" x14ac:dyDescent="0.25">
      <c r="A11" s="42" t="s">
        <v>50</v>
      </c>
      <c r="B11" s="13">
        <v>200</v>
      </c>
      <c r="C11" s="13">
        <v>200</v>
      </c>
      <c r="D11" s="84">
        <f t="shared" si="0"/>
        <v>0</v>
      </c>
      <c r="E11" s="160">
        <f t="shared" si="1"/>
        <v>0</v>
      </c>
    </row>
    <row r="12" spans="1:5" x14ac:dyDescent="0.25">
      <c r="A12" s="42" t="s">
        <v>51</v>
      </c>
      <c r="B12" s="13">
        <v>150</v>
      </c>
      <c r="C12" s="13">
        <v>150</v>
      </c>
      <c r="D12" s="84">
        <f t="shared" si="0"/>
        <v>0</v>
      </c>
      <c r="E12" s="160">
        <f t="shared" si="1"/>
        <v>0</v>
      </c>
    </row>
    <row r="13" spans="1:5" x14ac:dyDescent="0.25">
      <c r="A13" s="42" t="s">
        <v>52</v>
      </c>
      <c r="B13" s="13">
        <v>500</v>
      </c>
      <c r="C13" s="13">
        <v>500</v>
      </c>
      <c r="D13" s="84">
        <f t="shared" si="0"/>
        <v>0</v>
      </c>
      <c r="E13" s="160">
        <f t="shared" si="1"/>
        <v>0</v>
      </c>
    </row>
    <row r="14" spans="1:5" x14ac:dyDescent="0.25">
      <c r="A14" s="42" t="s">
        <v>53</v>
      </c>
      <c r="B14" s="13">
        <v>350</v>
      </c>
      <c r="C14" s="13">
        <v>350</v>
      </c>
      <c r="D14" s="84">
        <f t="shared" si="0"/>
        <v>0</v>
      </c>
      <c r="E14" s="160">
        <f t="shared" si="1"/>
        <v>0</v>
      </c>
    </row>
    <row r="15" spans="1:5" x14ac:dyDescent="0.25">
      <c r="A15" s="42" t="s">
        <v>54</v>
      </c>
      <c r="B15" s="13">
        <v>200</v>
      </c>
      <c r="C15" s="13">
        <v>200</v>
      </c>
      <c r="D15" s="84">
        <f t="shared" si="0"/>
        <v>0</v>
      </c>
      <c r="E15" s="160">
        <f t="shared" si="1"/>
        <v>0</v>
      </c>
    </row>
    <row r="16" spans="1:5" x14ac:dyDescent="0.25">
      <c r="A16" s="42" t="s">
        <v>55</v>
      </c>
      <c r="B16" s="13">
        <v>900</v>
      </c>
      <c r="C16" s="13">
        <v>900</v>
      </c>
      <c r="D16" s="84">
        <f t="shared" si="0"/>
        <v>0</v>
      </c>
      <c r="E16" s="160">
        <f t="shared" si="1"/>
        <v>0</v>
      </c>
    </row>
    <row r="17" spans="1:5" s="2" customFormat="1" x14ac:dyDescent="0.25">
      <c r="A17" s="42" t="s">
        <v>56</v>
      </c>
      <c r="B17" s="13">
        <v>1300</v>
      </c>
      <c r="C17" s="13">
        <v>1300</v>
      </c>
      <c r="D17" s="84">
        <f t="shared" si="0"/>
        <v>0</v>
      </c>
      <c r="E17" s="160">
        <f t="shared" si="1"/>
        <v>0</v>
      </c>
    </row>
    <row r="18" spans="1:5" s="2" customFormat="1" x14ac:dyDescent="0.25">
      <c r="A18" s="42" t="s">
        <v>57</v>
      </c>
      <c r="B18" s="13">
        <v>2500</v>
      </c>
      <c r="C18" s="13">
        <v>2500</v>
      </c>
      <c r="D18" s="84">
        <f t="shared" si="0"/>
        <v>0</v>
      </c>
      <c r="E18" s="160">
        <f t="shared" si="1"/>
        <v>0</v>
      </c>
    </row>
    <row r="19" spans="1:5" x14ac:dyDescent="0.25">
      <c r="A19" s="42" t="s">
        <v>58</v>
      </c>
      <c r="B19" s="13">
        <v>500</v>
      </c>
      <c r="C19" s="13">
        <v>500</v>
      </c>
      <c r="D19" s="84">
        <f t="shared" si="0"/>
        <v>0</v>
      </c>
      <c r="E19" s="160">
        <f t="shared" si="1"/>
        <v>0</v>
      </c>
    </row>
    <row r="20" spans="1:5" x14ac:dyDescent="0.25">
      <c r="A20" s="42" t="s">
        <v>59</v>
      </c>
      <c r="B20" s="13">
        <v>400</v>
      </c>
      <c r="C20" s="13">
        <v>400</v>
      </c>
      <c r="D20" s="84">
        <f t="shared" si="0"/>
        <v>0</v>
      </c>
      <c r="E20" s="160">
        <f t="shared" si="1"/>
        <v>0</v>
      </c>
    </row>
    <row r="21" spans="1:5" s="2" customFormat="1" x14ac:dyDescent="0.25">
      <c r="A21" s="42" t="s">
        <v>60</v>
      </c>
      <c r="B21" s="13">
        <v>400</v>
      </c>
      <c r="C21" s="13">
        <v>400</v>
      </c>
      <c r="D21" s="84">
        <f t="shared" si="0"/>
        <v>0</v>
      </c>
      <c r="E21" s="160">
        <f t="shared" si="1"/>
        <v>0</v>
      </c>
    </row>
    <row r="22" spans="1:5" x14ac:dyDescent="0.25">
      <c r="A22" s="42" t="s">
        <v>61</v>
      </c>
      <c r="B22" s="13">
        <v>1350</v>
      </c>
      <c r="C22" s="13">
        <v>1350</v>
      </c>
      <c r="D22" s="84">
        <f t="shared" si="0"/>
        <v>0</v>
      </c>
      <c r="E22" s="160">
        <f t="shared" si="1"/>
        <v>0</v>
      </c>
    </row>
    <row r="23" spans="1:5" x14ac:dyDescent="0.25">
      <c r="A23" s="42" t="s">
        <v>62</v>
      </c>
      <c r="B23" s="13">
        <v>450</v>
      </c>
      <c r="C23" s="13">
        <v>450</v>
      </c>
      <c r="D23" s="84">
        <f t="shared" si="0"/>
        <v>0</v>
      </c>
      <c r="E23" s="160">
        <f t="shared" si="1"/>
        <v>0</v>
      </c>
    </row>
    <row r="24" spans="1:5" x14ac:dyDescent="0.25">
      <c r="A24" s="42" t="s">
        <v>63</v>
      </c>
      <c r="B24" s="13">
        <v>750</v>
      </c>
      <c r="C24" s="13">
        <v>750</v>
      </c>
      <c r="D24" s="84">
        <f t="shared" si="0"/>
        <v>0</v>
      </c>
      <c r="E24" s="160">
        <f t="shared" si="1"/>
        <v>0</v>
      </c>
    </row>
    <row r="25" spans="1:5" x14ac:dyDescent="0.25">
      <c r="A25" s="42" t="s">
        <v>64</v>
      </c>
      <c r="B25" s="13">
        <v>400</v>
      </c>
      <c r="C25" s="13">
        <v>400</v>
      </c>
      <c r="D25" s="84">
        <f t="shared" si="0"/>
        <v>0</v>
      </c>
      <c r="E25" s="160">
        <f t="shared" si="1"/>
        <v>0</v>
      </c>
    </row>
    <row r="26" spans="1:5" x14ac:dyDescent="0.25">
      <c r="A26" s="42" t="s">
        <v>65</v>
      </c>
      <c r="B26" s="13">
        <v>25</v>
      </c>
      <c r="C26" s="13">
        <v>25</v>
      </c>
      <c r="D26" s="84">
        <f t="shared" si="0"/>
        <v>0</v>
      </c>
      <c r="E26" s="160">
        <f t="shared" si="1"/>
        <v>0</v>
      </c>
    </row>
    <row r="27" spans="1:5" x14ac:dyDescent="0.25">
      <c r="A27" s="42" t="s">
        <v>66</v>
      </c>
      <c r="B27" s="13">
        <v>500</v>
      </c>
      <c r="C27" s="13">
        <v>500</v>
      </c>
      <c r="D27" s="84">
        <f t="shared" si="0"/>
        <v>0</v>
      </c>
      <c r="E27" s="160">
        <f t="shared" si="1"/>
        <v>0</v>
      </c>
    </row>
    <row r="28" spans="1:5" x14ac:dyDescent="0.25">
      <c r="A28" s="42" t="s">
        <v>67</v>
      </c>
      <c r="B28" s="13">
        <v>100</v>
      </c>
      <c r="C28" s="13">
        <v>100</v>
      </c>
      <c r="D28" s="84">
        <f t="shared" si="0"/>
        <v>0</v>
      </c>
      <c r="E28" s="160">
        <f t="shared" si="1"/>
        <v>0</v>
      </c>
    </row>
    <row r="29" spans="1:5" x14ac:dyDescent="0.25">
      <c r="A29" s="42" t="s">
        <v>68</v>
      </c>
      <c r="B29" s="13">
        <v>100</v>
      </c>
      <c r="C29" s="13">
        <v>100</v>
      </c>
      <c r="D29" s="84">
        <f t="shared" si="0"/>
        <v>0</v>
      </c>
      <c r="E29" s="160">
        <f t="shared" si="1"/>
        <v>0</v>
      </c>
    </row>
    <row r="30" spans="1:5" x14ac:dyDescent="0.25">
      <c r="A30" s="42" t="s">
        <v>69</v>
      </c>
      <c r="B30" s="13">
        <v>100</v>
      </c>
      <c r="C30" s="13">
        <v>100</v>
      </c>
      <c r="D30" s="84">
        <f t="shared" si="0"/>
        <v>0</v>
      </c>
      <c r="E30" s="160">
        <f t="shared" si="1"/>
        <v>0</v>
      </c>
    </row>
    <row r="31" spans="1:5" x14ac:dyDescent="0.25">
      <c r="A31" s="42" t="s">
        <v>70</v>
      </c>
      <c r="B31" s="13">
        <v>250</v>
      </c>
      <c r="C31" s="13">
        <v>250</v>
      </c>
      <c r="D31" s="84">
        <f t="shared" si="0"/>
        <v>0</v>
      </c>
      <c r="E31" s="160">
        <f t="shared" si="1"/>
        <v>0</v>
      </c>
    </row>
    <row r="32" spans="1:5" x14ac:dyDescent="0.25">
      <c r="A32" s="42" t="s">
        <v>71</v>
      </c>
      <c r="B32" s="13">
        <v>10000</v>
      </c>
      <c r="C32" s="13">
        <v>10000</v>
      </c>
      <c r="D32" s="84">
        <f t="shared" si="0"/>
        <v>0</v>
      </c>
      <c r="E32" s="160">
        <f t="shared" si="1"/>
        <v>0</v>
      </c>
    </row>
    <row r="33" spans="1:5" x14ac:dyDescent="0.25">
      <c r="A33" s="42" t="s">
        <v>72</v>
      </c>
      <c r="B33" s="13">
        <v>18750</v>
      </c>
      <c r="C33" s="13">
        <v>18750</v>
      </c>
      <c r="D33" s="84">
        <f t="shared" si="0"/>
        <v>0</v>
      </c>
      <c r="E33" s="160">
        <f t="shared" si="1"/>
        <v>0</v>
      </c>
    </row>
    <row r="34" spans="1:5" x14ac:dyDescent="0.25">
      <c r="A34" s="42" t="s">
        <v>73</v>
      </c>
      <c r="B34" s="13">
        <v>5000</v>
      </c>
      <c r="C34" s="13">
        <v>5000</v>
      </c>
      <c r="D34" s="84">
        <f t="shared" si="0"/>
        <v>0</v>
      </c>
      <c r="E34" s="160">
        <f t="shared" si="1"/>
        <v>0</v>
      </c>
    </row>
    <row r="35" spans="1:5" x14ac:dyDescent="0.25">
      <c r="A35" s="42" t="s">
        <v>74</v>
      </c>
      <c r="B35" s="13">
        <v>500</v>
      </c>
      <c r="C35" s="13">
        <v>500</v>
      </c>
      <c r="D35" s="84">
        <f t="shared" si="0"/>
        <v>0</v>
      </c>
      <c r="E35" s="160">
        <f t="shared" si="1"/>
        <v>0</v>
      </c>
    </row>
    <row r="36" spans="1:5" x14ac:dyDescent="0.25">
      <c r="A36" s="42" t="s">
        <v>75</v>
      </c>
      <c r="B36" s="13">
        <v>1500</v>
      </c>
      <c r="C36" s="13">
        <v>1500</v>
      </c>
      <c r="D36" s="84">
        <f t="shared" si="0"/>
        <v>0</v>
      </c>
      <c r="E36" s="160">
        <f t="shared" si="1"/>
        <v>0</v>
      </c>
    </row>
    <row r="37" spans="1:5" x14ac:dyDescent="0.25">
      <c r="A37" s="42" t="s">
        <v>76</v>
      </c>
      <c r="B37" s="13">
        <v>3800</v>
      </c>
      <c r="C37" s="13">
        <v>3800</v>
      </c>
      <c r="D37" s="84">
        <f t="shared" si="0"/>
        <v>0</v>
      </c>
      <c r="E37" s="160">
        <f t="shared" si="1"/>
        <v>0</v>
      </c>
    </row>
    <row r="38" spans="1:5" x14ac:dyDescent="0.25">
      <c r="A38" s="42" t="s">
        <v>77</v>
      </c>
      <c r="B38" s="13">
        <v>175</v>
      </c>
      <c r="C38" s="13">
        <v>175</v>
      </c>
      <c r="D38" s="84">
        <f t="shared" si="0"/>
        <v>0</v>
      </c>
      <c r="E38" s="160">
        <f t="shared" si="1"/>
        <v>0</v>
      </c>
    </row>
    <row r="39" spans="1:5" x14ac:dyDescent="0.25">
      <c r="A39" s="42" t="s">
        <v>78</v>
      </c>
      <c r="B39" s="13">
        <v>250</v>
      </c>
      <c r="C39" s="13">
        <v>250</v>
      </c>
      <c r="D39" s="84">
        <f t="shared" si="0"/>
        <v>0</v>
      </c>
      <c r="E39" s="160">
        <f t="shared" si="1"/>
        <v>0</v>
      </c>
    </row>
    <row r="40" spans="1:5" x14ac:dyDescent="0.25">
      <c r="A40" s="42" t="s">
        <v>79</v>
      </c>
      <c r="B40" s="13">
        <v>100</v>
      </c>
      <c r="C40" s="13">
        <v>100</v>
      </c>
      <c r="D40" s="84">
        <f t="shared" si="0"/>
        <v>0</v>
      </c>
      <c r="E40" s="160">
        <f t="shared" si="1"/>
        <v>0</v>
      </c>
    </row>
    <row r="41" spans="1:5" x14ac:dyDescent="0.25">
      <c r="A41" s="42" t="s">
        <v>80</v>
      </c>
      <c r="B41" s="13">
        <v>100</v>
      </c>
      <c r="C41" s="13">
        <v>100</v>
      </c>
      <c r="D41" s="84">
        <f t="shared" si="0"/>
        <v>0</v>
      </c>
      <c r="E41" s="160">
        <f t="shared" si="1"/>
        <v>0</v>
      </c>
    </row>
    <row r="42" spans="1:5" x14ac:dyDescent="0.25">
      <c r="A42" s="42" t="s">
        <v>81</v>
      </c>
      <c r="B42" s="13" t="s">
        <v>82</v>
      </c>
      <c r="C42" s="13" t="s">
        <v>82</v>
      </c>
      <c r="D42" s="84"/>
      <c r="E42" s="160"/>
    </row>
    <row r="43" spans="1:5" x14ac:dyDescent="0.25">
      <c r="A43" s="42" t="s">
        <v>83</v>
      </c>
      <c r="B43" s="13" t="s">
        <v>82</v>
      </c>
      <c r="C43" s="13" t="s">
        <v>82</v>
      </c>
      <c r="D43" s="84"/>
      <c r="E43" s="160"/>
    </row>
    <row r="44" spans="1:5" s="2" customFormat="1" ht="15.75" thickBot="1" x14ac:dyDescent="0.3">
      <c r="A44" s="58" t="s">
        <v>84</v>
      </c>
      <c r="B44" s="180" t="s">
        <v>82</v>
      </c>
      <c r="C44" s="180" t="s">
        <v>82</v>
      </c>
      <c r="D44" s="159"/>
      <c r="E44" s="161"/>
    </row>
    <row r="45" spans="1:5" s="2" customFormat="1" x14ac:dyDescent="0.25">
      <c r="A45" s="4"/>
      <c r="B45" s="12"/>
      <c r="C45" s="12"/>
      <c r="E45" s="76"/>
    </row>
    <row r="46" spans="1:5" x14ac:dyDescent="0.25">
      <c r="A46" s="20" t="s">
        <v>37</v>
      </c>
    </row>
    <row r="47" spans="1:5" x14ac:dyDescent="0.25">
      <c r="A47" s="2"/>
    </row>
  </sheetData>
  <mergeCells count="1">
    <mergeCell ref="A1:E1"/>
  </mergeCells>
  <pageMargins left="0.7" right="0.7" top="0.75" bottom="0.75" header="0.3" footer="0.3"/>
  <pageSetup scale="81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95"/>
  <sheetViews>
    <sheetView view="pageBreakPreview" topLeftCell="A70" zoomScaleNormal="100" zoomScaleSheetLayoutView="100" workbookViewId="0">
      <selection activeCell="G9" sqref="G9"/>
    </sheetView>
  </sheetViews>
  <sheetFormatPr defaultRowHeight="15" x14ac:dyDescent="0.25"/>
  <cols>
    <col min="1" max="1" width="83" style="5" customWidth="1"/>
    <col min="2" max="3" width="16.42578125" style="5" customWidth="1"/>
    <col min="4" max="4" width="9.85546875" style="9" bestFit="1" customWidth="1"/>
    <col min="5" max="5" width="9.5703125" style="76" bestFit="1" customWidth="1"/>
  </cols>
  <sheetData>
    <row r="1" spans="1:6" ht="24.75" customHeight="1" x14ac:dyDescent="0.25">
      <c r="A1" s="213" t="s">
        <v>85</v>
      </c>
      <c r="B1" s="214"/>
      <c r="C1" s="214"/>
      <c r="D1" s="214"/>
      <c r="E1" s="214"/>
    </row>
    <row r="2" spans="1:6" ht="18.75" customHeight="1" x14ac:dyDescent="0.25">
      <c r="A2" s="31" t="s">
        <v>1</v>
      </c>
      <c r="B2" s="43">
        <v>2024</v>
      </c>
      <c r="C2" s="43">
        <v>2025</v>
      </c>
      <c r="D2" s="85" t="s">
        <v>913</v>
      </c>
      <c r="E2" s="162" t="s">
        <v>914</v>
      </c>
    </row>
    <row r="3" spans="1:6" s="2" customFormat="1" x14ac:dyDescent="0.25">
      <c r="A3" s="88" t="s">
        <v>39</v>
      </c>
      <c r="B3" s="89" t="s">
        <v>40</v>
      </c>
      <c r="C3" s="89" t="s">
        <v>40</v>
      </c>
      <c r="D3" s="84"/>
      <c r="E3" s="160"/>
    </row>
    <row r="4" spans="1:6" x14ac:dyDescent="0.25">
      <c r="A4" s="88" t="s">
        <v>638</v>
      </c>
      <c r="B4" s="89" t="s">
        <v>610</v>
      </c>
      <c r="C4" s="90" t="s">
        <v>609</v>
      </c>
      <c r="D4" s="84">
        <v>1</v>
      </c>
      <c r="E4" s="160">
        <f>7/6-1</f>
        <v>0.16666666666666674</v>
      </c>
    </row>
    <row r="5" spans="1:6" s="2" customFormat="1" x14ac:dyDescent="0.25">
      <c r="A5" s="88" t="s">
        <v>611</v>
      </c>
      <c r="B5" s="91">
        <v>550</v>
      </c>
      <c r="C5" s="92">
        <v>605</v>
      </c>
      <c r="D5" s="84">
        <f>C5-B5</f>
        <v>55</v>
      </c>
      <c r="E5" s="160">
        <f>C5/B5-1</f>
        <v>0.10000000000000009</v>
      </c>
    </row>
    <row r="6" spans="1:6" s="2" customFormat="1" x14ac:dyDescent="0.25">
      <c r="A6" s="88" t="s">
        <v>612</v>
      </c>
      <c r="B6" s="91">
        <v>300</v>
      </c>
      <c r="C6" s="92">
        <v>350</v>
      </c>
      <c r="D6" s="84">
        <f t="shared" ref="D6:D69" si="0">C6-B6</f>
        <v>50</v>
      </c>
      <c r="E6" s="160">
        <f t="shared" ref="E6:E69" si="1">C6/B6-1</f>
        <v>0.16666666666666674</v>
      </c>
    </row>
    <row r="7" spans="1:6" s="2" customFormat="1" x14ac:dyDescent="0.25">
      <c r="A7" s="88" t="s">
        <v>613</v>
      </c>
      <c r="B7" s="93" t="s">
        <v>639</v>
      </c>
      <c r="C7" s="92">
        <v>80000</v>
      </c>
      <c r="D7" s="84"/>
      <c r="E7" s="160"/>
    </row>
    <row r="8" spans="1:6" s="5" customFormat="1" x14ac:dyDescent="0.25">
      <c r="A8" s="88" t="s">
        <v>640</v>
      </c>
      <c r="B8" s="93" t="s">
        <v>639</v>
      </c>
      <c r="C8" s="92">
        <v>100</v>
      </c>
      <c r="D8" s="84"/>
      <c r="E8" s="160"/>
    </row>
    <row r="9" spans="1:6" s="5" customFormat="1" x14ac:dyDescent="0.25">
      <c r="A9" s="88" t="s">
        <v>614</v>
      </c>
      <c r="B9" s="93" t="s">
        <v>641</v>
      </c>
      <c r="C9" s="94" t="s">
        <v>610</v>
      </c>
      <c r="D9" s="84">
        <v>1</v>
      </c>
      <c r="E9" s="160">
        <f>6/5-1</f>
        <v>0.19999999999999996</v>
      </c>
    </row>
    <row r="10" spans="1:6" s="5" customFormat="1" x14ac:dyDescent="0.25">
      <c r="A10" s="88" t="s">
        <v>615</v>
      </c>
      <c r="B10" s="95">
        <v>100</v>
      </c>
      <c r="C10" s="96">
        <v>130</v>
      </c>
      <c r="D10" s="84">
        <f t="shared" si="0"/>
        <v>30</v>
      </c>
      <c r="E10" s="160">
        <f t="shared" si="1"/>
        <v>0.30000000000000004</v>
      </c>
    </row>
    <row r="11" spans="1:6" s="5" customFormat="1" x14ac:dyDescent="0.25">
      <c r="A11" s="88" t="s">
        <v>616</v>
      </c>
      <c r="B11" s="89" t="s">
        <v>639</v>
      </c>
      <c r="C11" s="96">
        <v>8000</v>
      </c>
      <c r="D11" s="84"/>
      <c r="E11" s="160"/>
    </row>
    <row r="12" spans="1:6" s="5" customFormat="1" x14ac:dyDescent="0.25">
      <c r="A12" s="88" t="s">
        <v>625</v>
      </c>
      <c r="B12" s="91">
        <v>50</v>
      </c>
      <c r="C12" s="92">
        <v>50</v>
      </c>
      <c r="D12" s="84">
        <f t="shared" si="0"/>
        <v>0</v>
      </c>
      <c r="E12" s="160">
        <f t="shared" si="1"/>
        <v>0</v>
      </c>
    </row>
    <row r="13" spans="1:6" s="5" customFormat="1" x14ac:dyDescent="0.25">
      <c r="A13" s="88" t="s">
        <v>626</v>
      </c>
      <c r="B13" s="97">
        <v>50</v>
      </c>
      <c r="C13" s="97">
        <v>50</v>
      </c>
      <c r="D13" s="84">
        <f t="shared" si="0"/>
        <v>0</v>
      </c>
      <c r="E13" s="160">
        <f t="shared" si="1"/>
        <v>0</v>
      </c>
    </row>
    <row r="14" spans="1:6" s="5" customFormat="1" x14ac:dyDescent="0.25">
      <c r="A14" s="215" t="s">
        <v>642</v>
      </c>
      <c r="B14" s="215"/>
      <c r="C14" s="215"/>
      <c r="D14" s="215"/>
      <c r="E14" s="216"/>
      <c r="F14" s="25"/>
    </row>
    <row r="15" spans="1:6" s="5" customFormat="1" ht="30" x14ac:dyDescent="0.25">
      <c r="A15" s="39" t="s">
        <v>627</v>
      </c>
      <c r="B15" s="98">
        <v>550</v>
      </c>
      <c r="C15" s="99">
        <v>575</v>
      </c>
      <c r="D15" s="84">
        <f t="shared" si="0"/>
        <v>25</v>
      </c>
      <c r="E15" s="160">
        <f t="shared" si="1"/>
        <v>4.5454545454545414E-2</v>
      </c>
    </row>
    <row r="16" spans="1:6" s="5" customFormat="1" x14ac:dyDescent="0.25">
      <c r="A16" s="39" t="s">
        <v>628</v>
      </c>
      <c r="B16" s="98">
        <v>550</v>
      </c>
      <c r="C16" s="99">
        <v>130</v>
      </c>
      <c r="D16" s="84">
        <f t="shared" si="0"/>
        <v>-420</v>
      </c>
      <c r="E16" s="160">
        <f t="shared" si="1"/>
        <v>-0.76363636363636367</v>
      </c>
    </row>
    <row r="17" spans="1:6" s="5" customFormat="1" x14ac:dyDescent="0.25">
      <c r="A17" s="39" t="s">
        <v>629</v>
      </c>
      <c r="B17" s="98">
        <v>900</v>
      </c>
      <c r="C17" s="99">
        <v>1150</v>
      </c>
      <c r="D17" s="84">
        <f t="shared" si="0"/>
        <v>250</v>
      </c>
      <c r="E17" s="160">
        <f t="shared" si="1"/>
        <v>0.27777777777777768</v>
      </c>
    </row>
    <row r="18" spans="1:6" s="5" customFormat="1" x14ac:dyDescent="0.25">
      <c r="A18" s="39" t="s">
        <v>630</v>
      </c>
      <c r="B18" s="98">
        <v>125</v>
      </c>
      <c r="C18" s="99">
        <v>130</v>
      </c>
      <c r="D18" s="84">
        <f t="shared" si="0"/>
        <v>5</v>
      </c>
      <c r="E18" s="160">
        <f t="shared" si="1"/>
        <v>4.0000000000000036E-2</v>
      </c>
    </row>
    <row r="19" spans="1:6" s="5" customFormat="1" x14ac:dyDescent="0.25">
      <c r="A19" s="39" t="s">
        <v>631</v>
      </c>
      <c r="B19" s="98">
        <v>200</v>
      </c>
      <c r="C19" s="99">
        <v>300</v>
      </c>
      <c r="D19" s="84">
        <f t="shared" si="0"/>
        <v>100</v>
      </c>
      <c r="E19" s="160">
        <f t="shared" si="1"/>
        <v>0.5</v>
      </c>
    </row>
    <row r="20" spans="1:6" s="5" customFormat="1" x14ac:dyDescent="0.25">
      <c r="A20" s="39" t="s">
        <v>632</v>
      </c>
      <c r="B20" s="100">
        <v>375</v>
      </c>
      <c r="C20" s="101">
        <v>375</v>
      </c>
      <c r="D20" s="84">
        <f t="shared" si="0"/>
        <v>0</v>
      </c>
      <c r="E20" s="160">
        <f t="shared" si="1"/>
        <v>0</v>
      </c>
    </row>
    <row r="21" spans="1:6" s="5" customFormat="1" x14ac:dyDescent="0.25">
      <c r="A21" s="39" t="s">
        <v>633</v>
      </c>
      <c r="B21" s="100">
        <v>100</v>
      </c>
      <c r="C21" s="101">
        <v>100</v>
      </c>
      <c r="D21" s="84">
        <f t="shared" si="0"/>
        <v>0</v>
      </c>
      <c r="E21" s="160">
        <f t="shared" si="1"/>
        <v>0</v>
      </c>
    </row>
    <row r="22" spans="1:6" s="5" customFormat="1" x14ac:dyDescent="0.25">
      <c r="A22" s="88" t="s">
        <v>634</v>
      </c>
      <c r="B22" s="100">
        <v>125</v>
      </c>
      <c r="C22" s="101">
        <v>175</v>
      </c>
      <c r="D22" s="84">
        <f t="shared" si="0"/>
        <v>50</v>
      </c>
      <c r="E22" s="160">
        <f t="shared" si="1"/>
        <v>0.39999999999999991</v>
      </c>
    </row>
    <row r="23" spans="1:6" x14ac:dyDescent="0.25">
      <c r="A23" s="88" t="s">
        <v>635</v>
      </c>
      <c r="B23" s="100">
        <v>675</v>
      </c>
      <c r="C23" s="101">
        <v>675</v>
      </c>
      <c r="D23" s="84">
        <f t="shared" si="0"/>
        <v>0</v>
      </c>
      <c r="E23" s="160">
        <f t="shared" si="1"/>
        <v>0</v>
      </c>
    </row>
    <row r="24" spans="1:6" x14ac:dyDescent="0.25">
      <c r="A24" s="39" t="s">
        <v>636</v>
      </c>
      <c r="B24" s="102">
        <v>250</v>
      </c>
      <c r="C24" s="102">
        <v>250</v>
      </c>
      <c r="D24" s="84">
        <f t="shared" si="0"/>
        <v>0</v>
      </c>
      <c r="E24" s="160">
        <f t="shared" si="1"/>
        <v>0</v>
      </c>
    </row>
    <row r="25" spans="1:6" x14ac:dyDescent="0.25">
      <c r="A25" s="39" t="s">
        <v>643</v>
      </c>
      <c r="B25" s="97">
        <v>5</v>
      </c>
      <c r="C25" s="97">
        <v>5</v>
      </c>
      <c r="D25" s="84">
        <f t="shared" si="0"/>
        <v>0</v>
      </c>
      <c r="E25" s="160">
        <f t="shared" si="1"/>
        <v>0</v>
      </c>
    </row>
    <row r="26" spans="1:6" s="5" customFormat="1" x14ac:dyDescent="0.25">
      <c r="A26" s="39" t="s">
        <v>637</v>
      </c>
      <c r="B26" s="97">
        <v>3</v>
      </c>
      <c r="C26" s="97">
        <v>3</v>
      </c>
      <c r="D26" s="84">
        <f t="shared" si="0"/>
        <v>0</v>
      </c>
      <c r="E26" s="160">
        <f t="shared" si="1"/>
        <v>0</v>
      </c>
    </row>
    <row r="27" spans="1:6" s="5" customFormat="1" x14ac:dyDescent="0.25">
      <c r="A27" s="39" t="s">
        <v>644</v>
      </c>
      <c r="B27" s="97">
        <v>4.5</v>
      </c>
      <c r="C27" s="97">
        <v>4.5</v>
      </c>
      <c r="D27" s="84">
        <f t="shared" si="0"/>
        <v>0</v>
      </c>
      <c r="E27" s="160">
        <f t="shared" si="1"/>
        <v>0</v>
      </c>
    </row>
    <row r="28" spans="1:6" s="5" customFormat="1" x14ac:dyDescent="0.25">
      <c r="A28" s="39" t="s">
        <v>645</v>
      </c>
      <c r="B28" s="103">
        <v>0.15</v>
      </c>
      <c r="C28" s="103">
        <v>0.15</v>
      </c>
      <c r="D28" s="84">
        <f t="shared" si="0"/>
        <v>0</v>
      </c>
      <c r="E28" s="160">
        <f t="shared" si="1"/>
        <v>0</v>
      </c>
    </row>
    <row r="29" spans="1:6" x14ac:dyDescent="0.25">
      <c r="A29" s="215" t="s">
        <v>646</v>
      </c>
      <c r="B29" s="215"/>
      <c r="C29" s="215"/>
      <c r="D29" s="215"/>
      <c r="E29" s="216"/>
      <c r="F29" s="65"/>
    </row>
    <row r="30" spans="1:6" s="2" customFormat="1" ht="30" x14ac:dyDescent="0.25">
      <c r="A30" s="70" t="s">
        <v>647</v>
      </c>
      <c r="B30" s="104">
        <v>0.02</v>
      </c>
      <c r="C30" s="105">
        <v>1.4999999999999999E-2</v>
      </c>
      <c r="D30" s="84">
        <f t="shared" si="0"/>
        <v>-5.000000000000001E-3</v>
      </c>
      <c r="E30" s="160">
        <f t="shared" si="1"/>
        <v>-0.25</v>
      </c>
    </row>
    <row r="31" spans="1:6" s="5" customFormat="1" x14ac:dyDescent="0.25">
      <c r="A31" s="70" t="s">
        <v>648</v>
      </c>
      <c r="B31" s="97">
        <v>2500</v>
      </c>
      <c r="C31" s="94">
        <v>2500</v>
      </c>
      <c r="D31" s="84">
        <f t="shared" si="0"/>
        <v>0</v>
      </c>
      <c r="E31" s="160">
        <f t="shared" si="1"/>
        <v>0</v>
      </c>
    </row>
    <row r="32" spans="1:6" s="5" customFormat="1" ht="30" x14ac:dyDescent="0.25">
      <c r="A32" s="70" t="s">
        <v>649</v>
      </c>
      <c r="B32" s="105">
        <v>0.01</v>
      </c>
      <c r="C32" s="105">
        <v>0.01</v>
      </c>
      <c r="D32" s="84">
        <f t="shared" si="0"/>
        <v>0</v>
      </c>
      <c r="E32" s="160">
        <f t="shared" si="1"/>
        <v>0</v>
      </c>
    </row>
    <row r="33" spans="1:5" s="2" customFormat="1" x14ac:dyDescent="0.25">
      <c r="A33" s="70" t="s">
        <v>650</v>
      </c>
      <c r="B33" s="97">
        <v>1500</v>
      </c>
      <c r="C33" s="97">
        <v>1500</v>
      </c>
      <c r="D33" s="84">
        <f t="shared" si="0"/>
        <v>0</v>
      </c>
      <c r="E33" s="160">
        <f t="shared" si="1"/>
        <v>0</v>
      </c>
    </row>
    <row r="34" spans="1:5" s="2" customFormat="1" x14ac:dyDescent="0.25">
      <c r="A34" s="39" t="s">
        <v>651</v>
      </c>
      <c r="B34" s="97" t="s">
        <v>639</v>
      </c>
      <c r="C34" s="94">
        <v>80000</v>
      </c>
      <c r="D34" s="106"/>
      <c r="E34" s="177"/>
    </row>
    <row r="35" spans="1:5" s="5" customFormat="1" x14ac:dyDescent="0.25">
      <c r="A35" s="39" t="s">
        <v>652</v>
      </c>
      <c r="B35" s="105">
        <v>0.01</v>
      </c>
      <c r="C35" s="105">
        <v>0.01</v>
      </c>
      <c r="D35" s="84">
        <f t="shared" si="0"/>
        <v>0</v>
      </c>
      <c r="E35" s="160">
        <f t="shared" si="1"/>
        <v>0</v>
      </c>
    </row>
    <row r="36" spans="1:5" s="5" customFormat="1" x14ac:dyDescent="0.25">
      <c r="A36" s="39" t="s">
        <v>653</v>
      </c>
      <c r="B36" s="95">
        <v>750</v>
      </c>
      <c r="C36" s="95">
        <v>500</v>
      </c>
      <c r="D36" s="84">
        <f t="shared" si="0"/>
        <v>-250</v>
      </c>
      <c r="E36" s="160">
        <f t="shared" si="1"/>
        <v>-0.33333333333333337</v>
      </c>
    </row>
    <row r="37" spans="1:5" s="5" customFormat="1" x14ac:dyDescent="0.25">
      <c r="A37" s="39" t="s">
        <v>654</v>
      </c>
      <c r="B37" s="95" t="s">
        <v>639</v>
      </c>
      <c r="C37" s="95">
        <v>8000</v>
      </c>
      <c r="D37" s="84"/>
      <c r="E37" s="160"/>
    </row>
    <row r="38" spans="1:5" s="5" customFormat="1" ht="60" customHeight="1" x14ac:dyDescent="0.25">
      <c r="A38" s="39" t="s">
        <v>655</v>
      </c>
      <c r="B38" s="212" t="s">
        <v>656</v>
      </c>
      <c r="C38" s="212"/>
      <c r="D38" s="84"/>
      <c r="E38" s="160"/>
    </row>
    <row r="39" spans="1:5" s="5" customFormat="1" ht="165" x14ac:dyDescent="0.25">
      <c r="A39" s="82" t="s">
        <v>657</v>
      </c>
      <c r="B39" s="107" t="s">
        <v>806</v>
      </c>
      <c r="C39" s="108">
        <v>2.5000000000000001E-3</v>
      </c>
      <c r="D39" s="84"/>
      <c r="E39" s="160"/>
    </row>
    <row r="40" spans="1:5" s="5" customFormat="1" x14ac:dyDescent="0.25">
      <c r="A40" s="82" t="s">
        <v>658</v>
      </c>
      <c r="B40" s="109">
        <v>125</v>
      </c>
      <c r="C40" s="91">
        <v>125</v>
      </c>
      <c r="D40" s="84">
        <f t="shared" si="0"/>
        <v>0</v>
      </c>
      <c r="E40" s="160">
        <f t="shared" si="1"/>
        <v>0</v>
      </c>
    </row>
    <row r="41" spans="1:5" s="5" customFormat="1" x14ac:dyDescent="0.25">
      <c r="A41" s="82" t="s">
        <v>659</v>
      </c>
      <c r="B41" s="109">
        <v>3500</v>
      </c>
      <c r="C41" s="91">
        <v>7000</v>
      </c>
      <c r="D41" s="84">
        <f t="shared" si="0"/>
        <v>3500</v>
      </c>
      <c r="E41" s="160">
        <f t="shared" si="1"/>
        <v>1</v>
      </c>
    </row>
    <row r="42" spans="1:5" s="5" customFormat="1" x14ac:dyDescent="0.25">
      <c r="A42" s="82" t="s">
        <v>660</v>
      </c>
      <c r="B42" s="108">
        <v>2.5000000000000001E-3</v>
      </c>
      <c r="C42" s="108">
        <v>2.5000000000000001E-3</v>
      </c>
      <c r="D42" s="84">
        <f t="shared" si="0"/>
        <v>0</v>
      </c>
      <c r="E42" s="160">
        <f t="shared" si="1"/>
        <v>0</v>
      </c>
    </row>
    <row r="43" spans="1:5" x14ac:dyDescent="0.25">
      <c r="A43" s="82" t="s">
        <v>661</v>
      </c>
      <c r="B43" s="109">
        <v>375</v>
      </c>
      <c r="C43" s="91">
        <v>125</v>
      </c>
      <c r="D43" s="84">
        <f t="shared" si="0"/>
        <v>-250</v>
      </c>
      <c r="E43" s="160">
        <f t="shared" si="1"/>
        <v>-0.66666666666666674</v>
      </c>
    </row>
    <row r="44" spans="1:5" x14ac:dyDescent="0.25">
      <c r="A44" s="82" t="s">
        <v>662</v>
      </c>
      <c r="B44" s="103" t="s">
        <v>639</v>
      </c>
      <c r="C44" s="91">
        <v>7000</v>
      </c>
      <c r="D44" s="84"/>
      <c r="E44" s="160"/>
    </row>
    <row r="45" spans="1:5" x14ac:dyDescent="0.25">
      <c r="A45" s="82" t="s">
        <v>663</v>
      </c>
      <c r="B45" s="103" t="s">
        <v>639</v>
      </c>
      <c r="C45" s="91">
        <v>125</v>
      </c>
      <c r="D45" s="84"/>
      <c r="E45" s="160"/>
    </row>
    <row r="46" spans="1:5" s="2" customFormat="1" x14ac:dyDescent="0.25">
      <c r="A46" s="39" t="s">
        <v>664</v>
      </c>
      <c r="B46" s="99" t="s">
        <v>639</v>
      </c>
      <c r="C46" s="99">
        <v>75</v>
      </c>
      <c r="D46" s="84"/>
      <c r="E46" s="160"/>
    </row>
    <row r="47" spans="1:5" s="2" customFormat="1" x14ac:dyDescent="0.25">
      <c r="A47" s="220" t="s">
        <v>665</v>
      </c>
      <c r="B47" s="221"/>
      <c r="C47" s="221"/>
      <c r="D47" s="221"/>
      <c r="E47" s="222"/>
    </row>
    <row r="48" spans="1:5" x14ac:dyDescent="0.25">
      <c r="A48" s="70" t="s">
        <v>666</v>
      </c>
      <c r="B48" s="110">
        <v>750</v>
      </c>
      <c r="C48" s="101">
        <v>785</v>
      </c>
      <c r="D48" s="84">
        <f t="shared" si="0"/>
        <v>35</v>
      </c>
      <c r="E48" s="160">
        <f t="shared" si="1"/>
        <v>4.6666666666666634E-2</v>
      </c>
    </row>
    <row r="49" spans="1:6" x14ac:dyDescent="0.25">
      <c r="A49" s="70" t="s">
        <v>667</v>
      </c>
      <c r="B49" s="97">
        <v>175</v>
      </c>
      <c r="C49" s="99">
        <v>262</v>
      </c>
      <c r="D49" s="84">
        <f t="shared" si="0"/>
        <v>87</v>
      </c>
      <c r="E49" s="160">
        <f t="shared" si="1"/>
        <v>0.49714285714285711</v>
      </c>
    </row>
    <row r="50" spans="1:6" x14ac:dyDescent="0.25">
      <c r="A50" s="70" t="s">
        <v>668</v>
      </c>
      <c r="B50" s="110">
        <v>165</v>
      </c>
      <c r="C50" s="101">
        <v>175</v>
      </c>
      <c r="D50" s="84">
        <f t="shared" si="0"/>
        <v>10</v>
      </c>
      <c r="E50" s="160">
        <f t="shared" si="1"/>
        <v>6.0606060606060552E-2</v>
      </c>
    </row>
    <row r="51" spans="1:6" x14ac:dyDescent="0.25">
      <c r="A51" s="70" t="s">
        <v>669</v>
      </c>
      <c r="B51" s="110">
        <v>55</v>
      </c>
      <c r="C51" s="101">
        <v>58</v>
      </c>
      <c r="D51" s="84">
        <f t="shared" si="0"/>
        <v>3</v>
      </c>
      <c r="E51" s="160">
        <f t="shared" si="1"/>
        <v>5.4545454545454453E-2</v>
      </c>
    </row>
    <row r="52" spans="1:6" x14ac:dyDescent="0.25">
      <c r="A52" s="216" t="s">
        <v>670</v>
      </c>
      <c r="B52" s="219"/>
      <c r="C52" s="219"/>
      <c r="D52" s="219"/>
      <c r="E52" s="219"/>
      <c r="F52" s="65"/>
    </row>
    <row r="53" spans="1:6" x14ac:dyDescent="0.25">
      <c r="A53" s="70" t="s">
        <v>671</v>
      </c>
      <c r="B53" s="93" t="s">
        <v>672</v>
      </c>
      <c r="C53" s="94" t="s">
        <v>673</v>
      </c>
      <c r="D53" s="84">
        <v>2</v>
      </c>
      <c r="E53" s="160">
        <f>14/12-1</f>
        <v>0.16666666666666674</v>
      </c>
    </row>
    <row r="54" spans="1:6" s="5" customFormat="1" x14ac:dyDescent="0.25">
      <c r="A54" s="70" t="s">
        <v>674</v>
      </c>
      <c r="B54" s="111" t="s">
        <v>639</v>
      </c>
      <c r="C54" s="109">
        <v>1210</v>
      </c>
      <c r="D54" s="84"/>
      <c r="E54" s="160"/>
    </row>
    <row r="55" spans="1:6" s="5" customFormat="1" x14ac:dyDescent="0.25">
      <c r="A55" s="70" t="s">
        <v>675</v>
      </c>
      <c r="B55" s="93" t="s">
        <v>676</v>
      </c>
      <c r="C55" s="94" t="s">
        <v>672</v>
      </c>
      <c r="D55" s="84">
        <v>2</v>
      </c>
      <c r="E55" s="160">
        <f>12/10-1</f>
        <v>0.19999999999999996</v>
      </c>
    </row>
    <row r="56" spans="1:6" x14ac:dyDescent="0.25">
      <c r="A56" s="112" t="s">
        <v>677</v>
      </c>
      <c r="B56" s="113" t="s">
        <v>639</v>
      </c>
      <c r="C56" s="114">
        <v>260</v>
      </c>
      <c r="D56" s="84"/>
      <c r="E56" s="160"/>
    </row>
    <row r="57" spans="1:6" s="5" customFormat="1" x14ac:dyDescent="0.25">
      <c r="A57" s="112" t="s">
        <v>678</v>
      </c>
      <c r="B57" s="114">
        <v>220</v>
      </c>
      <c r="C57" s="114">
        <f>360</f>
        <v>360</v>
      </c>
      <c r="D57" s="84">
        <f t="shared" si="0"/>
        <v>140</v>
      </c>
      <c r="E57" s="160">
        <f t="shared" si="1"/>
        <v>0.63636363636363646</v>
      </c>
    </row>
    <row r="58" spans="1:6" x14ac:dyDescent="0.25">
      <c r="A58" s="112" t="s">
        <v>679</v>
      </c>
      <c r="B58" s="115">
        <v>40</v>
      </c>
      <c r="C58" s="115">
        <v>45</v>
      </c>
      <c r="D58" s="84">
        <f t="shared" si="0"/>
        <v>5</v>
      </c>
      <c r="E58" s="160">
        <f t="shared" si="1"/>
        <v>0.125</v>
      </c>
    </row>
    <row r="59" spans="1:6" x14ac:dyDescent="0.25">
      <c r="A59" s="116" t="s">
        <v>680</v>
      </c>
      <c r="B59" s="114">
        <v>525</v>
      </c>
      <c r="C59" s="114">
        <v>525</v>
      </c>
      <c r="D59" s="84">
        <f t="shared" si="0"/>
        <v>0</v>
      </c>
      <c r="E59" s="160">
        <f t="shared" si="1"/>
        <v>0</v>
      </c>
    </row>
    <row r="60" spans="1:6" s="2" customFormat="1" x14ac:dyDescent="0.25">
      <c r="A60" s="116" t="s">
        <v>681</v>
      </c>
      <c r="B60" s="114">
        <v>165</v>
      </c>
      <c r="C60" s="114">
        <v>165</v>
      </c>
      <c r="D60" s="84">
        <f t="shared" si="0"/>
        <v>0</v>
      </c>
      <c r="E60" s="160">
        <f t="shared" si="1"/>
        <v>0</v>
      </c>
    </row>
    <row r="61" spans="1:6" s="2" customFormat="1" x14ac:dyDescent="0.25">
      <c r="A61" s="217" t="s">
        <v>682</v>
      </c>
      <c r="B61" s="218"/>
      <c r="C61" s="218"/>
      <c r="D61" s="218"/>
      <c r="E61" s="218"/>
      <c r="F61" s="65"/>
    </row>
    <row r="62" spans="1:6" x14ac:dyDescent="0.25">
      <c r="A62" s="70" t="s">
        <v>807</v>
      </c>
      <c r="B62" s="101">
        <v>425</v>
      </c>
      <c r="C62" s="101">
        <v>425</v>
      </c>
      <c r="D62" s="84">
        <f t="shared" si="0"/>
        <v>0</v>
      </c>
      <c r="E62" s="160">
        <f t="shared" si="1"/>
        <v>0</v>
      </c>
    </row>
    <row r="63" spans="1:6" x14ac:dyDescent="0.25">
      <c r="A63" s="70" t="s">
        <v>808</v>
      </c>
      <c r="B63" s="101">
        <v>175</v>
      </c>
      <c r="C63" s="101">
        <v>175</v>
      </c>
      <c r="D63" s="84">
        <f t="shared" si="0"/>
        <v>0</v>
      </c>
      <c r="E63" s="160">
        <f t="shared" si="1"/>
        <v>0</v>
      </c>
    </row>
    <row r="64" spans="1:6" x14ac:dyDescent="0.25">
      <c r="A64" s="70" t="s">
        <v>809</v>
      </c>
      <c r="B64" s="101">
        <v>150</v>
      </c>
      <c r="C64" s="101">
        <v>150</v>
      </c>
      <c r="D64" s="84">
        <f t="shared" si="0"/>
        <v>0</v>
      </c>
      <c r="E64" s="160">
        <f t="shared" si="1"/>
        <v>0</v>
      </c>
    </row>
    <row r="65" spans="1:6" x14ac:dyDescent="0.25">
      <c r="A65" s="70" t="s">
        <v>664</v>
      </c>
      <c r="B65" s="101" t="s">
        <v>639</v>
      </c>
      <c r="C65" s="101"/>
      <c r="D65" s="84"/>
      <c r="E65" s="160"/>
    </row>
    <row r="66" spans="1:6" x14ac:dyDescent="0.25">
      <c r="A66" s="209" t="s">
        <v>683</v>
      </c>
      <c r="B66" s="210"/>
      <c r="C66" s="210"/>
      <c r="D66" s="210"/>
      <c r="E66" s="210"/>
      <c r="F66" s="65"/>
    </row>
    <row r="67" spans="1:6" x14ac:dyDescent="0.25">
      <c r="A67" s="39" t="s">
        <v>684</v>
      </c>
      <c r="B67" s="101">
        <v>90</v>
      </c>
      <c r="C67" s="101">
        <v>90</v>
      </c>
      <c r="D67" s="84">
        <f t="shared" si="0"/>
        <v>0</v>
      </c>
      <c r="E67" s="160">
        <f t="shared" si="1"/>
        <v>0</v>
      </c>
    </row>
    <row r="68" spans="1:6" x14ac:dyDescent="0.25">
      <c r="A68" s="39" t="s">
        <v>685</v>
      </c>
      <c r="B68" s="101">
        <v>90</v>
      </c>
      <c r="C68" s="101">
        <v>90</v>
      </c>
      <c r="D68" s="84">
        <f t="shared" si="0"/>
        <v>0</v>
      </c>
      <c r="E68" s="160">
        <f t="shared" si="1"/>
        <v>0</v>
      </c>
    </row>
    <row r="69" spans="1:6" s="2" customFormat="1" x14ac:dyDescent="0.25">
      <c r="A69" s="39" t="s">
        <v>686</v>
      </c>
      <c r="B69" s="101">
        <v>90</v>
      </c>
      <c r="C69" s="101">
        <v>90</v>
      </c>
      <c r="D69" s="84">
        <f t="shared" si="0"/>
        <v>0</v>
      </c>
      <c r="E69" s="160">
        <f t="shared" si="1"/>
        <v>0</v>
      </c>
    </row>
    <row r="70" spans="1:6" x14ac:dyDescent="0.25">
      <c r="A70" s="39" t="s">
        <v>687</v>
      </c>
      <c r="B70" s="101">
        <v>90</v>
      </c>
      <c r="C70" s="101">
        <v>90</v>
      </c>
      <c r="D70" s="84">
        <f t="shared" ref="D70:D94" si="2">C70-B70</f>
        <v>0</v>
      </c>
      <c r="E70" s="160">
        <f t="shared" ref="E70:E94" si="3">C70/B70-1</f>
        <v>0</v>
      </c>
    </row>
    <row r="71" spans="1:6" x14ac:dyDescent="0.25">
      <c r="A71" s="39" t="s">
        <v>688</v>
      </c>
      <c r="B71" s="101">
        <v>90</v>
      </c>
      <c r="C71" s="101">
        <v>90</v>
      </c>
      <c r="D71" s="84">
        <f t="shared" si="2"/>
        <v>0</v>
      </c>
      <c r="E71" s="160">
        <f t="shared" si="3"/>
        <v>0</v>
      </c>
    </row>
    <row r="72" spans="1:6" x14ac:dyDescent="0.25">
      <c r="A72" s="39" t="s">
        <v>689</v>
      </c>
      <c r="B72" s="101">
        <v>120</v>
      </c>
      <c r="C72" s="101">
        <v>135</v>
      </c>
      <c r="D72" s="84">
        <f t="shared" si="2"/>
        <v>15</v>
      </c>
      <c r="E72" s="160">
        <f t="shared" si="3"/>
        <v>0.125</v>
      </c>
    </row>
    <row r="73" spans="1:6" x14ac:dyDescent="0.25">
      <c r="A73" s="39" t="s">
        <v>690</v>
      </c>
      <c r="B73" s="101">
        <v>90</v>
      </c>
      <c r="C73" s="101">
        <v>90</v>
      </c>
      <c r="D73" s="84">
        <f t="shared" si="2"/>
        <v>0</v>
      </c>
      <c r="E73" s="160">
        <f t="shared" si="3"/>
        <v>0</v>
      </c>
    </row>
    <row r="74" spans="1:6" x14ac:dyDescent="0.25">
      <c r="A74" s="39" t="s">
        <v>691</v>
      </c>
      <c r="B74" s="101">
        <v>120</v>
      </c>
      <c r="C74" s="101">
        <v>120</v>
      </c>
      <c r="D74" s="84">
        <f t="shared" si="2"/>
        <v>0</v>
      </c>
      <c r="E74" s="160">
        <f t="shared" si="3"/>
        <v>0</v>
      </c>
    </row>
    <row r="75" spans="1:6" x14ac:dyDescent="0.25">
      <c r="A75" s="209" t="s">
        <v>692</v>
      </c>
      <c r="B75" s="210"/>
      <c r="C75" s="210"/>
      <c r="D75" s="210"/>
      <c r="E75" s="211"/>
    </row>
    <row r="76" spans="1:6" x14ac:dyDescent="0.25">
      <c r="A76" s="70" t="s">
        <v>693</v>
      </c>
      <c r="B76" s="117">
        <v>135</v>
      </c>
      <c r="C76" s="117">
        <v>135</v>
      </c>
      <c r="D76" s="84">
        <f t="shared" si="2"/>
        <v>0</v>
      </c>
      <c r="E76" s="160">
        <f t="shared" si="3"/>
        <v>0</v>
      </c>
    </row>
    <row r="77" spans="1:6" x14ac:dyDescent="0.25">
      <c r="A77" s="70" t="s">
        <v>694</v>
      </c>
      <c r="B77" s="101">
        <v>50</v>
      </c>
      <c r="C77" s="101">
        <v>50</v>
      </c>
      <c r="D77" s="84">
        <f t="shared" si="2"/>
        <v>0</v>
      </c>
      <c r="E77" s="160">
        <f t="shared" si="3"/>
        <v>0</v>
      </c>
    </row>
    <row r="78" spans="1:6" x14ac:dyDescent="0.25">
      <c r="A78" s="70" t="s">
        <v>695</v>
      </c>
      <c r="B78" s="101">
        <v>175</v>
      </c>
      <c r="C78" s="101">
        <v>150</v>
      </c>
      <c r="D78" s="84">
        <f t="shared" si="2"/>
        <v>-25</v>
      </c>
      <c r="E78" s="160">
        <f t="shared" si="3"/>
        <v>-0.1428571428571429</v>
      </c>
    </row>
    <row r="79" spans="1:6" x14ac:dyDescent="0.25">
      <c r="A79" s="70" t="s">
        <v>696</v>
      </c>
      <c r="B79" s="117">
        <v>135</v>
      </c>
      <c r="C79" s="117">
        <v>135</v>
      </c>
      <c r="D79" s="84">
        <f t="shared" si="2"/>
        <v>0</v>
      </c>
      <c r="E79" s="160">
        <f t="shared" si="3"/>
        <v>0</v>
      </c>
    </row>
    <row r="80" spans="1:6" x14ac:dyDescent="0.25">
      <c r="A80" s="70" t="s">
        <v>697</v>
      </c>
      <c r="B80" s="101">
        <v>75</v>
      </c>
      <c r="C80" s="101">
        <v>75</v>
      </c>
      <c r="D80" s="84">
        <f t="shared" si="2"/>
        <v>0</v>
      </c>
      <c r="E80" s="160">
        <f t="shared" si="3"/>
        <v>0</v>
      </c>
    </row>
    <row r="81" spans="1:5" x14ac:dyDescent="0.25">
      <c r="A81" s="209" t="s">
        <v>698</v>
      </c>
      <c r="B81" s="210"/>
      <c r="C81" s="210"/>
      <c r="D81" s="210"/>
      <c r="E81" s="211"/>
    </row>
    <row r="82" spans="1:5" x14ac:dyDescent="0.25">
      <c r="A82" s="39" t="s">
        <v>810</v>
      </c>
      <c r="B82" s="118">
        <v>16</v>
      </c>
      <c r="C82" s="118">
        <v>16</v>
      </c>
      <c r="D82" s="84">
        <f t="shared" si="2"/>
        <v>0</v>
      </c>
      <c r="E82" s="160">
        <f t="shared" si="3"/>
        <v>0</v>
      </c>
    </row>
    <row r="83" spans="1:5" x14ac:dyDescent="0.25">
      <c r="A83" s="39" t="s">
        <v>811</v>
      </c>
      <c r="B83" s="90">
        <v>5.5</v>
      </c>
      <c r="C83" s="90">
        <v>5.5</v>
      </c>
      <c r="D83" s="84">
        <f t="shared" si="2"/>
        <v>0</v>
      </c>
      <c r="E83" s="160">
        <f t="shared" si="3"/>
        <v>0</v>
      </c>
    </row>
    <row r="84" spans="1:5" x14ac:dyDescent="0.25">
      <c r="A84" s="39" t="s">
        <v>699</v>
      </c>
      <c r="B84" s="92">
        <v>14</v>
      </c>
      <c r="C84" s="92">
        <v>14</v>
      </c>
      <c r="D84" s="84">
        <f t="shared" si="2"/>
        <v>0</v>
      </c>
      <c r="E84" s="160">
        <f t="shared" si="3"/>
        <v>0</v>
      </c>
    </row>
    <row r="85" spans="1:5" x14ac:dyDescent="0.25">
      <c r="A85" s="39" t="s">
        <v>700</v>
      </c>
      <c r="B85" s="92">
        <v>8</v>
      </c>
      <c r="C85" s="92">
        <v>8</v>
      </c>
      <c r="D85" s="84">
        <f t="shared" si="2"/>
        <v>0</v>
      </c>
      <c r="E85" s="160">
        <f t="shared" si="3"/>
        <v>0</v>
      </c>
    </row>
    <row r="86" spans="1:5" x14ac:dyDescent="0.25">
      <c r="A86" s="39" t="s">
        <v>701</v>
      </c>
      <c r="B86" s="99">
        <v>135</v>
      </c>
      <c r="C86" s="99">
        <v>135</v>
      </c>
      <c r="D86" s="84">
        <f t="shared" si="2"/>
        <v>0</v>
      </c>
      <c r="E86" s="160">
        <f t="shared" si="3"/>
        <v>0</v>
      </c>
    </row>
    <row r="87" spans="1:5" x14ac:dyDescent="0.25">
      <c r="A87" s="39" t="s">
        <v>702</v>
      </c>
      <c r="B87" s="101">
        <v>50</v>
      </c>
      <c r="C87" s="101">
        <v>50</v>
      </c>
      <c r="D87" s="84">
        <f t="shared" si="2"/>
        <v>0</v>
      </c>
      <c r="E87" s="160">
        <f t="shared" si="3"/>
        <v>0</v>
      </c>
    </row>
    <row r="88" spans="1:5" x14ac:dyDescent="0.25">
      <c r="A88" s="39" t="s">
        <v>703</v>
      </c>
      <c r="B88" s="101">
        <v>75</v>
      </c>
      <c r="C88" s="101">
        <v>75</v>
      </c>
      <c r="D88" s="84">
        <f t="shared" si="2"/>
        <v>0</v>
      </c>
      <c r="E88" s="160">
        <f t="shared" si="3"/>
        <v>0</v>
      </c>
    </row>
    <row r="89" spans="1:5" x14ac:dyDescent="0.25">
      <c r="A89" s="39" t="s">
        <v>704</v>
      </c>
      <c r="B89" s="101">
        <v>135</v>
      </c>
      <c r="C89" s="101">
        <v>135</v>
      </c>
      <c r="D89" s="84">
        <f t="shared" si="2"/>
        <v>0</v>
      </c>
      <c r="E89" s="160">
        <f t="shared" si="3"/>
        <v>0</v>
      </c>
    </row>
    <row r="90" spans="1:5" x14ac:dyDescent="0.25">
      <c r="A90" s="39" t="s">
        <v>705</v>
      </c>
      <c r="B90" s="101">
        <v>135</v>
      </c>
      <c r="C90" s="101">
        <v>135</v>
      </c>
      <c r="D90" s="84">
        <f t="shared" si="2"/>
        <v>0</v>
      </c>
      <c r="E90" s="160">
        <f t="shared" si="3"/>
        <v>0</v>
      </c>
    </row>
    <row r="91" spans="1:5" x14ac:dyDescent="0.25">
      <c r="A91" s="39" t="s">
        <v>706</v>
      </c>
      <c r="B91" s="101">
        <v>135</v>
      </c>
      <c r="C91" s="101">
        <v>135</v>
      </c>
      <c r="D91" s="84">
        <f t="shared" si="2"/>
        <v>0</v>
      </c>
      <c r="E91" s="160">
        <f t="shared" si="3"/>
        <v>0</v>
      </c>
    </row>
    <row r="92" spans="1:5" x14ac:dyDescent="0.25">
      <c r="A92" s="39" t="s">
        <v>707</v>
      </c>
      <c r="B92" s="99">
        <v>25</v>
      </c>
      <c r="C92" s="99">
        <v>25</v>
      </c>
      <c r="D92" s="84">
        <f t="shared" si="2"/>
        <v>0</v>
      </c>
      <c r="E92" s="160">
        <f t="shared" si="3"/>
        <v>0</v>
      </c>
    </row>
    <row r="93" spans="1:5" x14ac:dyDescent="0.25">
      <c r="A93" s="39" t="s">
        <v>708</v>
      </c>
      <c r="B93" s="99" t="s">
        <v>639</v>
      </c>
      <c r="C93" s="99">
        <v>50</v>
      </c>
      <c r="D93" s="84"/>
      <c r="E93" s="160"/>
    </row>
    <row r="94" spans="1:5" ht="15.75" thickBot="1" x14ac:dyDescent="0.3">
      <c r="A94" s="178" t="s">
        <v>709</v>
      </c>
      <c r="B94" s="179">
        <v>50</v>
      </c>
      <c r="C94" s="179">
        <v>50</v>
      </c>
      <c r="D94" s="159">
        <f t="shared" si="2"/>
        <v>0</v>
      </c>
      <c r="E94" s="161">
        <f t="shared" si="3"/>
        <v>0</v>
      </c>
    </row>
    <row r="95" spans="1:5" x14ac:dyDescent="0.25">
      <c r="A95" s="29" t="s">
        <v>37</v>
      </c>
    </row>
  </sheetData>
  <mergeCells count="10">
    <mergeCell ref="A66:E66"/>
    <mergeCell ref="A75:E75"/>
    <mergeCell ref="A81:E81"/>
    <mergeCell ref="B38:C38"/>
    <mergeCell ref="A1:E1"/>
    <mergeCell ref="A14:E14"/>
    <mergeCell ref="A29:E29"/>
    <mergeCell ref="A61:E61"/>
    <mergeCell ref="A52:E52"/>
    <mergeCell ref="A47:E47"/>
  </mergeCells>
  <pageMargins left="0.7" right="0.7" top="0.75" bottom="0.75" header="0.3" footer="0.3"/>
  <pageSetup scale="67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168"/>
  <sheetViews>
    <sheetView view="pageBreakPreview" topLeftCell="A85" zoomScale="90" zoomScaleNormal="100" zoomScaleSheetLayoutView="90" workbookViewId="0">
      <selection activeCell="A102" sqref="A102:XFD102"/>
    </sheetView>
  </sheetViews>
  <sheetFormatPr defaultColWidth="8.7109375" defaultRowHeight="15" x14ac:dyDescent="0.25"/>
  <cols>
    <col min="1" max="1" width="72.140625" style="2" bestFit="1" customWidth="1"/>
    <col min="2" max="2" width="14.7109375" style="9" bestFit="1" customWidth="1"/>
    <col min="3" max="3" width="14.7109375" style="9" customWidth="1"/>
    <col min="4" max="4" width="8.7109375" style="9"/>
    <col min="5" max="5" width="9.5703125" style="76" bestFit="1" customWidth="1"/>
    <col min="6" max="16384" width="8.7109375" style="2"/>
  </cols>
  <sheetData>
    <row r="1" spans="1:6" ht="21" x14ac:dyDescent="0.35">
      <c r="A1" s="224" t="s">
        <v>86</v>
      </c>
      <c r="B1" s="224"/>
      <c r="C1" s="224"/>
      <c r="D1" s="224"/>
      <c r="E1" s="224"/>
    </row>
    <row r="2" spans="1:6" s="3" customFormat="1" ht="22.5" customHeight="1" x14ac:dyDescent="0.25">
      <c r="A2" s="78" t="s">
        <v>1</v>
      </c>
      <c r="B2" s="79">
        <v>2024</v>
      </c>
      <c r="C2" s="80" t="s">
        <v>605</v>
      </c>
      <c r="D2" s="81" t="s">
        <v>913</v>
      </c>
      <c r="E2" s="163" t="s">
        <v>914</v>
      </c>
    </row>
    <row r="3" spans="1:6" x14ac:dyDescent="0.25">
      <c r="A3" s="82" t="s">
        <v>39</v>
      </c>
      <c r="B3" s="83" t="s">
        <v>40</v>
      </c>
      <c r="C3" s="83"/>
      <c r="D3" s="84"/>
      <c r="E3" s="160"/>
    </row>
    <row r="4" spans="1:6" x14ac:dyDescent="0.25">
      <c r="A4" s="225" t="s">
        <v>87</v>
      </c>
      <c r="B4" s="225"/>
      <c r="C4" s="225"/>
      <c r="D4" s="225"/>
      <c r="E4" s="226"/>
    </row>
    <row r="5" spans="1:6" x14ac:dyDescent="0.25">
      <c r="A5" s="73" t="s">
        <v>88</v>
      </c>
      <c r="B5" s="15">
        <v>1287.74</v>
      </c>
      <c r="C5" s="15">
        <v>1287.74</v>
      </c>
      <c r="D5" s="84">
        <f>C5-B5</f>
        <v>0</v>
      </c>
      <c r="E5" s="160">
        <f>C5/B5-1</f>
        <v>0</v>
      </c>
    </row>
    <row r="6" spans="1:6" x14ac:dyDescent="0.25">
      <c r="A6" s="73" t="s">
        <v>89</v>
      </c>
      <c r="B6" s="15">
        <v>1502.36</v>
      </c>
      <c r="C6" s="15">
        <v>1502.36</v>
      </c>
      <c r="D6" s="84">
        <f t="shared" ref="D6:D69" si="0">C6-B6</f>
        <v>0</v>
      </c>
      <c r="E6" s="160">
        <f t="shared" ref="E6:E69" si="1">C6/B6-1</f>
        <v>0</v>
      </c>
    </row>
    <row r="7" spans="1:6" x14ac:dyDescent="0.25">
      <c r="A7" s="73" t="s">
        <v>90</v>
      </c>
      <c r="B7" s="15">
        <v>1716.98</v>
      </c>
      <c r="C7" s="15">
        <v>1716.98</v>
      </c>
      <c r="D7" s="84">
        <f t="shared" si="0"/>
        <v>0</v>
      </c>
      <c r="E7" s="160">
        <f t="shared" si="1"/>
        <v>0</v>
      </c>
    </row>
    <row r="8" spans="1:6" x14ac:dyDescent="0.25">
      <c r="A8" s="73" t="s">
        <v>91</v>
      </c>
      <c r="B8" s="15">
        <v>18.59</v>
      </c>
      <c r="C8" s="15">
        <v>18.59</v>
      </c>
      <c r="D8" s="84">
        <f t="shared" si="0"/>
        <v>0</v>
      </c>
      <c r="E8" s="160">
        <f t="shared" si="1"/>
        <v>0</v>
      </c>
    </row>
    <row r="9" spans="1:6" x14ac:dyDescent="0.25">
      <c r="A9" s="73" t="s">
        <v>92</v>
      </c>
      <c r="B9" s="15">
        <v>83.34</v>
      </c>
      <c r="C9" s="15">
        <v>83.34</v>
      </c>
      <c r="D9" s="84">
        <f t="shared" si="0"/>
        <v>0</v>
      </c>
      <c r="E9" s="160">
        <f t="shared" si="1"/>
        <v>0</v>
      </c>
    </row>
    <row r="10" spans="1:6" x14ac:dyDescent="0.25">
      <c r="A10" s="73" t="s">
        <v>93</v>
      </c>
      <c r="B10" s="15">
        <v>138.91</v>
      </c>
      <c r="C10" s="15">
        <v>138.91</v>
      </c>
      <c r="D10" s="84">
        <f t="shared" si="0"/>
        <v>0</v>
      </c>
      <c r="E10" s="160">
        <f t="shared" si="1"/>
        <v>0</v>
      </c>
    </row>
    <row r="11" spans="1:6" x14ac:dyDescent="0.25">
      <c r="A11" s="73" t="s">
        <v>94</v>
      </c>
      <c r="B11" s="15">
        <v>55.58</v>
      </c>
      <c r="C11" s="15">
        <v>55.58</v>
      </c>
      <c r="D11" s="84">
        <f t="shared" si="0"/>
        <v>0</v>
      </c>
      <c r="E11" s="160">
        <f t="shared" si="1"/>
        <v>0</v>
      </c>
    </row>
    <row r="12" spans="1:6" x14ac:dyDescent="0.25">
      <c r="A12" s="73" t="s">
        <v>95</v>
      </c>
      <c r="B12" s="15">
        <v>1042.1199999999999</v>
      </c>
      <c r="C12" s="15">
        <v>1042.1199999999999</v>
      </c>
      <c r="D12" s="84">
        <f t="shared" si="0"/>
        <v>0</v>
      </c>
      <c r="E12" s="160">
        <f t="shared" si="1"/>
        <v>0</v>
      </c>
    </row>
    <row r="13" spans="1:6" x14ac:dyDescent="0.25">
      <c r="A13" s="227" t="s">
        <v>96</v>
      </c>
      <c r="B13" s="227"/>
      <c r="C13" s="227"/>
      <c r="D13" s="227"/>
      <c r="E13" s="228"/>
      <c r="F13" s="65"/>
    </row>
    <row r="14" spans="1:6" x14ac:dyDescent="0.25">
      <c r="A14" s="60" t="s">
        <v>97</v>
      </c>
      <c r="B14" s="7">
        <v>15</v>
      </c>
      <c r="C14" s="7">
        <v>15</v>
      </c>
      <c r="D14" s="84">
        <f t="shared" si="0"/>
        <v>0</v>
      </c>
      <c r="E14" s="160">
        <f t="shared" si="1"/>
        <v>0</v>
      </c>
    </row>
    <row r="15" spans="1:6" x14ac:dyDescent="0.25">
      <c r="A15" s="229" t="s">
        <v>98</v>
      </c>
      <c r="B15" s="229"/>
      <c r="C15" s="229"/>
      <c r="D15" s="229"/>
      <c r="E15" s="230"/>
      <c r="F15" s="65"/>
    </row>
    <row r="16" spans="1:6" x14ac:dyDescent="0.25">
      <c r="A16" s="51" t="s">
        <v>99</v>
      </c>
      <c r="B16" s="16">
        <v>39.14</v>
      </c>
      <c r="C16" s="16">
        <v>39.14</v>
      </c>
      <c r="D16" s="84">
        <f t="shared" si="0"/>
        <v>0</v>
      </c>
      <c r="E16" s="160">
        <f t="shared" si="1"/>
        <v>0</v>
      </c>
    </row>
    <row r="17" spans="1:5" x14ac:dyDescent="0.25">
      <c r="A17" s="51" t="s">
        <v>100</v>
      </c>
      <c r="B17" s="16">
        <v>39.14</v>
      </c>
      <c r="C17" s="16">
        <v>39.14</v>
      </c>
      <c r="D17" s="84">
        <f t="shared" si="0"/>
        <v>0</v>
      </c>
      <c r="E17" s="160">
        <f t="shared" si="1"/>
        <v>0</v>
      </c>
    </row>
    <row r="18" spans="1:5" x14ac:dyDescent="0.25">
      <c r="A18" s="51" t="s">
        <v>101</v>
      </c>
      <c r="B18" s="16">
        <v>272.95</v>
      </c>
      <c r="C18" s="16">
        <v>272.95</v>
      </c>
      <c r="D18" s="84">
        <f t="shared" si="0"/>
        <v>0</v>
      </c>
      <c r="E18" s="160">
        <f t="shared" si="1"/>
        <v>0</v>
      </c>
    </row>
    <row r="19" spans="1:5" x14ac:dyDescent="0.25">
      <c r="A19" s="51" t="s">
        <v>102</v>
      </c>
      <c r="B19" s="16">
        <v>39.14</v>
      </c>
      <c r="C19" s="16">
        <v>39.14</v>
      </c>
      <c r="D19" s="84">
        <f t="shared" si="0"/>
        <v>0</v>
      </c>
      <c r="E19" s="160">
        <f t="shared" si="1"/>
        <v>0</v>
      </c>
    </row>
    <row r="20" spans="1:5" x14ac:dyDescent="0.25">
      <c r="A20" s="51" t="s">
        <v>103</v>
      </c>
      <c r="B20" s="16">
        <v>44.29</v>
      </c>
      <c r="C20" s="16">
        <v>44.29</v>
      </c>
      <c r="D20" s="84">
        <f t="shared" si="0"/>
        <v>0</v>
      </c>
      <c r="E20" s="160">
        <f t="shared" si="1"/>
        <v>0</v>
      </c>
    </row>
    <row r="21" spans="1:5" x14ac:dyDescent="0.25">
      <c r="A21" s="51" t="s">
        <v>104</v>
      </c>
      <c r="B21" s="16">
        <v>73.13</v>
      </c>
      <c r="C21" s="16">
        <v>73.13</v>
      </c>
      <c r="D21" s="84">
        <f t="shared" si="0"/>
        <v>0</v>
      </c>
      <c r="E21" s="160">
        <f t="shared" si="1"/>
        <v>0</v>
      </c>
    </row>
    <row r="22" spans="1:5" x14ac:dyDescent="0.25">
      <c r="A22" s="51" t="s">
        <v>105</v>
      </c>
      <c r="B22" s="16">
        <v>39.14</v>
      </c>
      <c r="C22" s="16">
        <v>39.14</v>
      </c>
      <c r="D22" s="84">
        <f t="shared" si="0"/>
        <v>0</v>
      </c>
      <c r="E22" s="160">
        <f t="shared" si="1"/>
        <v>0</v>
      </c>
    </row>
    <row r="23" spans="1:5" x14ac:dyDescent="0.25">
      <c r="A23" s="51" t="s">
        <v>106</v>
      </c>
      <c r="B23" s="16">
        <v>39.14</v>
      </c>
      <c r="C23" s="16">
        <v>39.14</v>
      </c>
      <c r="D23" s="84">
        <f t="shared" si="0"/>
        <v>0</v>
      </c>
      <c r="E23" s="160">
        <f t="shared" si="1"/>
        <v>0</v>
      </c>
    </row>
    <row r="24" spans="1:5" x14ac:dyDescent="0.25">
      <c r="A24" s="51" t="s">
        <v>107</v>
      </c>
      <c r="B24" s="16">
        <v>39.14</v>
      </c>
      <c r="C24" s="16">
        <v>39.14</v>
      </c>
      <c r="D24" s="84">
        <f t="shared" si="0"/>
        <v>0</v>
      </c>
      <c r="E24" s="160">
        <f t="shared" si="1"/>
        <v>0</v>
      </c>
    </row>
    <row r="25" spans="1:5" x14ac:dyDescent="0.25">
      <c r="A25" s="51" t="s">
        <v>108</v>
      </c>
      <c r="B25" s="16">
        <v>73.14</v>
      </c>
      <c r="C25" s="16">
        <v>73.14</v>
      </c>
      <c r="D25" s="84">
        <f t="shared" si="0"/>
        <v>0</v>
      </c>
      <c r="E25" s="160">
        <f t="shared" si="1"/>
        <v>0</v>
      </c>
    </row>
    <row r="26" spans="1:5" x14ac:dyDescent="0.25">
      <c r="A26" s="51" t="s">
        <v>109</v>
      </c>
      <c r="B26" s="16">
        <v>21.63</v>
      </c>
      <c r="C26" s="16">
        <v>21.63</v>
      </c>
      <c r="D26" s="84">
        <f t="shared" si="0"/>
        <v>0</v>
      </c>
      <c r="E26" s="160">
        <f t="shared" si="1"/>
        <v>0</v>
      </c>
    </row>
    <row r="27" spans="1:5" x14ac:dyDescent="0.25">
      <c r="A27" s="51" t="s">
        <v>110</v>
      </c>
      <c r="B27" s="16">
        <v>39.14</v>
      </c>
      <c r="C27" s="16">
        <v>39.14</v>
      </c>
      <c r="D27" s="84">
        <f t="shared" si="0"/>
        <v>0</v>
      </c>
      <c r="E27" s="160">
        <f t="shared" si="1"/>
        <v>0</v>
      </c>
    </row>
    <row r="28" spans="1:5" x14ac:dyDescent="0.25">
      <c r="A28" s="51" t="s">
        <v>111</v>
      </c>
      <c r="B28" s="16">
        <v>39.14</v>
      </c>
      <c r="C28" s="16">
        <v>39.14</v>
      </c>
      <c r="D28" s="84">
        <f t="shared" si="0"/>
        <v>0</v>
      </c>
      <c r="E28" s="160">
        <f t="shared" si="1"/>
        <v>0</v>
      </c>
    </row>
    <row r="29" spans="1:5" x14ac:dyDescent="0.25">
      <c r="A29" s="51" t="s">
        <v>112</v>
      </c>
      <c r="B29" s="16">
        <v>141.11000000000001</v>
      </c>
      <c r="C29" s="16">
        <v>141.11000000000001</v>
      </c>
      <c r="D29" s="84">
        <f t="shared" si="0"/>
        <v>0</v>
      </c>
      <c r="E29" s="160">
        <f t="shared" si="1"/>
        <v>0</v>
      </c>
    </row>
    <row r="30" spans="1:5" x14ac:dyDescent="0.25">
      <c r="A30" s="51" t="s">
        <v>113</v>
      </c>
      <c r="B30" s="16">
        <v>73.13</v>
      </c>
      <c r="C30" s="16">
        <v>73.13</v>
      </c>
      <c r="D30" s="84">
        <f t="shared" si="0"/>
        <v>0</v>
      </c>
      <c r="E30" s="160">
        <f t="shared" si="1"/>
        <v>0</v>
      </c>
    </row>
    <row r="31" spans="1:5" x14ac:dyDescent="0.25">
      <c r="A31" s="51" t="s">
        <v>114</v>
      </c>
      <c r="B31" s="16">
        <v>61.8</v>
      </c>
      <c r="C31" s="16">
        <v>61.8</v>
      </c>
      <c r="D31" s="84">
        <f t="shared" si="0"/>
        <v>0</v>
      </c>
      <c r="E31" s="160">
        <f t="shared" si="1"/>
        <v>0</v>
      </c>
    </row>
    <row r="32" spans="1:5" x14ac:dyDescent="0.25">
      <c r="A32" s="51" t="s">
        <v>115</v>
      </c>
      <c r="B32" s="16">
        <v>73.13</v>
      </c>
      <c r="C32" s="16">
        <v>73.13</v>
      </c>
      <c r="D32" s="84">
        <f t="shared" si="0"/>
        <v>0</v>
      </c>
      <c r="E32" s="160">
        <f t="shared" si="1"/>
        <v>0</v>
      </c>
    </row>
    <row r="33" spans="1:5" x14ac:dyDescent="0.25">
      <c r="A33" s="51" t="s">
        <v>116</v>
      </c>
      <c r="B33" s="16">
        <v>44.29</v>
      </c>
      <c r="C33" s="16">
        <v>44.29</v>
      </c>
      <c r="D33" s="84">
        <f t="shared" si="0"/>
        <v>0</v>
      </c>
      <c r="E33" s="160">
        <f t="shared" si="1"/>
        <v>0</v>
      </c>
    </row>
    <row r="34" spans="1:5" x14ac:dyDescent="0.25">
      <c r="A34" s="51" t="s">
        <v>117</v>
      </c>
      <c r="B34" s="16">
        <v>27.81</v>
      </c>
      <c r="C34" s="16">
        <v>27.81</v>
      </c>
      <c r="D34" s="84">
        <f t="shared" si="0"/>
        <v>0</v>
      </c>
      <c r="E34" s="160">
        <f t="shared" si="1"/>
        <v>0</v>
      </c>
    </row>
    <row r="35" spans="1:5" x14ac:dyDescent="0.25">
      <c r="A35" s="51" t="s">
        <v>118</v>
      </c>
      <c r="B35" s="16">
        <v>135.96</v>
      </c>
      <c r="C35" s="16">
        <v>135.96</v>
      </c>
      <c r="D35" s="84">
        <f t="shared" si="0"/>
        <v>0</v>
      </c>
      <c r="E35" s="160">
        <f t="shared" si="1"/>
        <v>0</v>
      </c>
    </row>
    <row r="36" spans="1:5" x14ac:dyDescent="0.25">
      <c r="A36" s="51" t="s">
        <v>119</v>
      </c>
      <c r="B36" s="16">
        <v>135.96</v>
      </c>
      <c r="C36" s="16">
        <v>135.96</v>
      </c>
      <c r="D36" s="84">
        <f t="shared" si="0"/>
        <v>0</v>
      </c>
      <c r="E36" s="160">
        <f t="shared" si="1"/>
        <v>0</v>
      </c>
    </row>
    <row r="37" spans="1:5" x14ac:dyDescent="0.25">
      <c r="A37" s="51" t="s">
        <v>120</v>
      </c>
      <c r="B37" s="16">
        <v>39.14</v>
      </c>
      <c r="C37" s="16">
        <v>39.14</v>
      </c>
      <c r="D37" s="84">
        <f t="shared" si="0"/>
        <v>0</v>
      </c>
      <c r="E37" s="160">
        <f t="shared" si="1"/>
        <v>0</v>
      </c>
    </row>
    <row r="38" spans="1:5" x14ac:dyDescent="0.25">
      <c r="A38" s="51" t="s">
        <v>121</v>
      </c>
      <c r="B38" s="16">
        <v>21.63</v>
      </c>
      <c r="C38" s="16">
        <v>21.63</v>
      </c>
      <c r="D38" s="84">
        <f t="shared" si="0"/>
        <v>0</v>
      </c>
      <c r="E38" s="160">
        <f t="shared" si="1"/>
        <v>0</v>
      </c>
    </row>
    <row r="39" spans="1:5" x14ac:dyDescent="0.25">
      <c r="A39" s="51" t="s">
        <v>122</v>
      </c>
      <c r="B39" s="16">
        <v>39.14</v>
      </c>
      <c r="C39" s="16">
        <v>39.14</v>
      </c>
      <c r="D39" s="84">
        <f t="shared" si="0"/>
        <v>0</v>
      </c>
      <c r="E39" s="160">
        <f t="shared" si="1"/>
        <v>0</v>
      </c>
    </row>
    <row r="40" spans="1:5" x14ac:dyDescent="0.25">
      <c r="A40" s="51" t="s">
        <v>123</v>
      </c>
      <c r="B40" s="16">
        <v>107.12</v>
      </c>
      <c r="C40" s="16">
        <v>107.12</v>
      </c>
      <c r="D40" s="84">
        <f t="shared" si="0"/>
        <v>0</v>
      </c>
      <c r="E40" s="160">
        <f t="shared" si="1"/>
        <v>0</v>
      </c>
    </row>
    <row r="41" spans="1:5" x14ac:dyDescent="0.25">
      <c r="A41" s="51" t="s">
        <v>124</v>
      </c>
      <c r="B41" s="16">
        <v>39.14</v>
      </c>
      <c r="C41" s="16">
        <v>39.14</v>
      </c>
      <c r="D41" s="84">
        <f t="shared" si="0"/>
        <v>0</v>
      </c>
      <c r="E41" s="160">
        <f t="shared" si="1"/>
        <v>0</v>
      </c>
    </row>
    <row r="42" spans="1:5" x14ac:dyDescent="0.25">
      <c r="A42" s="51" t="s">
        <v>125</v>
      </c>
      <c r="B42" s="16">
        <v>73.13</v>
      </c>
      <c r="C42" s="16">
        <v>73.13</v>
      </c>
      <c r="D42" s="84">
        <f t="shared" si="0"/>
        <v>0</v>
      </c>
      <c r="E42" s="160">
        <f t="shared" si="1"/>
        <v>0</v>
      </c>
    </row>
    <row r="43" spans="1:5" x14ac:dyDescent="0.25">
      <c r="A43" s="51" t="s">
        <v>126</v>
      </c>
      <c r="B43" s="16">
        <v>39.14</v>
      </c>
      <c r="C43" s="16">
        <v>39.14</v>
      </c>
      <c r="D43" s="84">
        <f t="shared" si="0"/>
        <v>0</v>
      </c>
      <c r="E43" s="160">
        <f t="shared" si="1"/>
        <v>0</v>
      </c>
    </row>
    <row r="44" spans="1:5" x14ac:dyDescent="0.25">
      <c r="A44" s="51" t="s">
        <v>127</v>
      </c>
      <c r="B44" s="16">
        <v>73.13</v>
      </c>
      <c r="C44" s="16">
        <v>73.13</v>
      </c>
      <c r="D44" s="84">
        <f t="shared" si="0"/>
        <v>0</v>
      </c>
      <c r="E44" s="160">
        <f t="shared" si="1"/>
        <v>0</v>
      </c>
    </row>
    <row r="45" spans="1:5" x14ac:dyDescent="0.25">
      <c r="A45" s="51" t="s">
        <v>128</v>
      </c>
      <c r="B45" s="16">
        <v>39.14</v>
      </c>
      <c r="C45" s="16">
        <v>39.14</v>
      </c>
      <c r="D45" s="84">
        <f t="shared" si="0"/>
        <v>0</v>
      </c>
      <c r="E45" s="160">
        <f t="shared" si="1"/>
        <v>0</v>
      </c>
    </row>
    <row r="46" spans="1:5" x14ac:dyDescent="0.25">
      <c r="A46" s="51" t="s">
        <v>129</v>
      </c>
      <c r="B46" s="16">
        <v>20.6</v>
      </c>
      <c r="C46" s="16">
        <v>20.6</v>
      </c>
      <c r="D46" s="84">
        <f t="shared" si="0"/>
        <v>0</v>
      </c>
      <c r="E46" s="160">
        <f t="shared" si="1"/>
        <v>0</v>
      </c>
    </row>
    <row r="47" spans="1:5" x14ac:dyDescent="0.25">
      <c r="A47" s="51" t="s">
        <v>130</v>
      </c>
      <c r="B47" s="16">
        <v>73.13</v>
      </c>
      <c r="C47" s="16">
        <v>73.13</v>
      </c>
      <c r="D47" s="84">
        <f t="shared" si="0"/>
        <v>0</v>
      </c>
      <c r="E47" s="160">
        <f t="shared" si="1"/>
        <v>0</v>
      </c>
    </row>
    <row r="48" spans="1:5" x14ac:dyDescent="0.25">
      <c r="A48" s="51" t="s">
        <v>131</v>
      </c>
      <c r="B48" s="16">
        <v>73.13</v>
      </c>
      <c r="C48" s="16">
        <v>73.13</v>
      </c>
      <c r="D48" s="84">
        <f t="shared" si="0"/>
        <v>0</v>
      </c>
      <c r="E48" s="160">
        <f t="shared" si="1"/>
        <v>0</v>
      </c>
    </row>
    <row r="49" spans="1:5" x14ac:dyDescent="0.25">
      <c r="A49" s="51" t="s">
        <v>132</v>
      </c>
      <c r="B49" s="16">
        <v>73.13</v>
      </c>
      <c r="C49" s="16">
        <v>73.13</v>
      </c>
      <c r="D49" s="84">
        <f t="shared" si="0"/>
        <v>0</v>
      </c>
      <c r="E49" s="160">
        <f t="shared" si="1"/>
        <v>0</v>
      </c>
    </row>
    <row r="50" spans="1:5" x14ac:dyDescent="0.25">
      <c r="A50" s="51" t="s">
        <v>133</v>
      </c>
      <c r="B50" s="16">
        <v>73.13</v>
      </c>
      <c r="C50" s="16">
        <v>73.13</v>
      </c>
      <c r="D50" s="84">
        <f t="shared" si="0"/>
        <v>0</v>
      </c>
      <c r="E50" s="160">
        <f t="shared" si="1"/>
        <v>0</v>
      </c>
    </row>
    <row r="51" spans="1:5" x14ac:dyDescent="0.25">
      <c r="A51" s="51" t="s">
        <v>134</v>
      </c>
      <c r="B51" s="16">
        <v>39.14</v>
      </c>
      <c r="C51" s="16">
        <v>39.14</v>
      </c>
      <c r="D51" s="84">
        <f t="shared" si="0"/>
        <v>0</v>
      </c>
      <c r="E51" s="160">
        <f t="shared" si="1"/>
        <v>0</v>
      </c>
    </row>
    <row r="52" spans="1:5" x14ac:dyDescent="0.25">
      <c r="A52" s="51" t="s">
        <v>135</v>
      </c>
      <c r="B52" s="16">
        <v>272.95</v>
      </c>
      <c r="C52" s="16">
        <v>272.95</v>
      </c>
      <c r="D52" s="84">
        <f t="shared" si="0"/>
        <v>0</v>
      </c>
      <c r="E52" s="160">
        <f t="shared" si="1"/>
        <v>0</v>
      </c>
    </row>
    <row r="53" spans="1:5" x14ac:dyDescent="0.25">
      <c r="A53" s="51" t="s">
        <v>136</v>
      </c>
      <c r="B53" s="16">
        <v>44.29</v>
      </c>
      <c r="C53" s="16">
        <v>44.29</v>
      </c>
      <c r="D53" s="84">
        <f t="shared" si="0"/>
        <v>0</v>
      </c>
      <c r="E53" s="160">
        <f t="shared" si="1"/>
        <v>0</v>
      </c>
    </row>
    <row r="54" spans="1:5" x14ac:dyDescent="0.25">
      <c r="A54" s="51" t="s">
        <v>137</v>
      </c>
      <c r="B54" s="16">
        <v>73.13</v>
      </c>
      <c r="C54" s="16">
        <v>73.13</v>
      </c>
      <c r="D54" s="84">
        <f t="shared" si="0"/>
        <v>0</v>
      </c>
      <c r="E54" s="160">
        <f t="shared" si="1"/>
        <v>0</v>
      </c>
    </row>
    <row r="55" spans="1:5" x14ac:dyDescent="0.25">
      <c r="A55" s="51" t="s">
        <v>138</v>
      </c>
      <c r="B55" s="16">
        <v>32.96</v>
      </c>
      <c r="C55" s="16">
        <v>32.96</v>
      </c>
      <c r="D55" s="84">
        <f t="shared" si="0"/>
        <v>0</v>
      </c>
      <c r="E55" s="160">
        <f t="shared" si="1"/>
        <v>0</v>
      </c>
    </row>
    <row r="56" spans="1:5" x14ac:dyDescent="0.25">
      <c r="A56" s="51" t="s">
        <v>139</v>
      </c>
      <c r="B56" s="16">
        <v>39.14</v>
      </c>
      <c r="C56" s="16">
        <v>39.14</v>
      </c>
      <c r="D56" s="84">
        <f t="shared" si="0"/>
        <v>0</v>
      </c>
      <c r="E56" s="160">
        <f t="shared" si="1"/>
        <v>0</v>
      </c>
    </row>
    <row r="57" spans="1:5" x14ac:dyDescent="0.25">
      <c r="A57" s="51" t="s">
        <v>140</v>
      </c>
      <c r="B57" s="16">
        <v>39.14</v>
      </c>
      <c r="C57" s="16">
        <v>39.14</v>
      </c>
      <c r="D57" s="84">
        <f t="shared" si="0"/>
        <v>0</v>
      </c>
      <c r="E57" s="160">
        <f t="shared" si="1"/>
        <v>0</v>
      </c>
    </row>
    <row r="58" spans="1:5" x14ac:dyDescent="0.25">
      <c r="A58" s="51" t="s">
        <v>141</v>
      </c>
      <c r="B58" s="16">
        <v>39.14</v>
      </c>
      <c r="C58" s="16">
        <v>39.14</v>
      </c>
      <c r="D58" s="84">
        <f t="shared" si="0"/>
        <v>0</v>
      </c>
      <c r="E58" s="160">
        <f t="shared" si="1"/>
        <v>0</v>
      </c>
    </row>
    <row r="59" spans="1:5" x14ac:dyDescent="0.25">
      <c r="A59" s="51" t="s">
        <v>142</v>
      </c>
      <c r="B59" s="16">
        <v>39.14</v>
      </c>
      <c r="C59" s="16">
        <v>39.14</v>
      </c>
      <c r="D59" s="84">
        <f t="shared" si="0"/>
        <v>0</v>
      </c>
      <c r="E59" s="160">
        <f t="shared" si="1"/>
        <v>0</v>
      </c>
    </row>
    <row r="60" spans="1:5" x14ac:dyDescent="0.25">
      <c r="A60" s="51" t="s">
        <v>143</v>
      </c>
      <c r="B60" s="16">
        <v>39.14</v>
      </c>
      <c r="C60" s="16">
        <v>39.14</v>
      </c>
      <c r="D60" s="84">
        <f t="shared" si="0"/>
        <v>0</v>
      </c>
      <c r="E60" s="160">
        <f t="shared" si="1"/>
        <v>0</v>
      </c>
    </row>
    <row r="61" spans="1:5" x14ac:dyDescent="0.25">
      <c r="A61" s="51" t="s">
        <v>144</v>
      </c>
      <c r="B61" s="16">
        <v>16.48</v>
      </c>
      <c r="C61" s="16">
        <v>16.48</v>
      </c>
      <c r="D61" s="84">
        <f t="shared" si="0"/>
        <v>0</v>
      </c>
      <c r="E61" s="160">
        <f t="shared" si="1"/>
        <v>0</v>
      </c>
    </row>
    <row r="62" spans="1:5" x14ac:dyDescent="0.25">
      <c r="A62" s="51" t="s">
        <v>145</v>
      </c>
      <c r="B62" s="16">
        <v>5.15</v>
      </c>
      <c r="C62" s="16">
        <v>5.15</v>
      </c>
      <c r="D62" s="84">
        <f t="shared" si="0"/>
        <v>0</v>
      </c>
      <c r="E62" s="160">
        <f t="shared" si="1"/>
        <v>0</v>
      </c>
    </row>
    <row r="63" spans="1:5" x14ac:dyDescent="0.25">
      <c r="A63" s="51" t="s">
        <v>146</v>
      </c>
      <c r="B63" s="16">
        <v>257.5</v>
      </c>
      <c r="C63" s="16">
        <v>257.5</v>
      </c>
      <c r="D63" s="84">
        <f t="shared" si="0"/>
        <v>0</v>
      </c>
      <c r="E63" s="160">
        <f t="shared" si="1"/>
        <v>0</v>
      </c>
    </row>
    <row r="64" spans="1:5" x14ac:dyDescent="0.25">
      <c r="A64" s="51" t="s">
        <v>147</v>
      </c>
      <c r="B64" s="16">
        <v>16.48</v>
      </c>
      <c r="C64" s="16">
        <v>16.48</v>
      </c>
      <c r="D64" s="84">
        <f t="shared" si="0"/>
        <v>0</v>
      </c>
      <c r="E64" s="160">
        <f t="shared" si="1"/>
        <v>0</v>
      </c>
    </row>
    <row r="65" spans="1:5" x14ac:dyDescent="0.25">
      <c r="A65" s="51" t="s">
        <v>148</v>
      </c>
      <c r="B65" s="16">
        <v>73.13</v>
      </c>
      <c r="C65" s="16">
        <v>73.13</v>
      </c>
      <c r="D65" s="84">
        <f t="shared" si="0"/>
        <v>0</v>
      </c>
      <c r="E65" s="160">
        <f t="shared" si="1"/>
        <v>0</v>
      </c>
    </row>
    <row r="66" spans="1:5" x14ac:dyDescent="0.25">
      <c r="A66" s="51" t="s">
        <v>149</v>
      </c>
      <c r="B66" s="16">
        <v>78.8</v>
      </c>
      <c r="C66" s="16">
        <v>78.8</v>
      </c>
      <c r="D66" s="84">
        <f t="shared" si="0"/>
        <v>0</v>
      </c>
      <c r="E66" s="160">
        <f t="shared" si="1"/>
        <v>0</v>
      </c>
    </row>
    <row r="67" spans="1:5" x14ac:dyDescent="0.25">
      <c r="A67" s="51" t="s">
        <v>150</v>
      </c>
      <c r="B67" s="16">
        <v>84.46</v>
      </c>
      <c r="C67" s="16">
        <v>84.46</v>
      </c>
      <c r="D67" s="84">
        <f t="shared" si="0"/>
        <v>0</v>
      </c>
      <c r="E67" s="160">
        <f t="shared" si="1"/>
        <v>0</v>
      </c>
    </row>
    <row r="68" spans="1:5" x14ac:dyDescent="0.25">
      <c r="A68" s="51" t="s">
        <v>151</v>
      </c>
      <c r="B68" s="16">
        <v>90.13</v>
      </c>
      <c r="C68" s="16">
        <v>90.13</v>
      </c>
      <c r="D68" s="84">
        <f t="shared" si="0"/>
        <v>0</v>
      </c>
      <c r="E68" s="160">
        <f t="shared" si="1"/>
        <v>0</v>
      </c>
    </row>
    <row r="69" spans="1:5" x14ac:dyDescent="0.25">
      <c r="A69" s="51" t="s">
        <v>152</v>
      </c>
      <c r="B69" s="16">
        <v>95.79</v>
      </c>
      <c r="C69" s="16">
        <v>95.79</v>
      </c>
      <c r="D69" s="84">
        <f t="shared" si="0"/>
        <v>0</v>
      </c>
      <c r="E69" s="160">
        <f t="shared" si="1"/>
        <v>0</v>
      </c>
    </row>
    <row r="70" spans="1:5" x14ac:dyDescent="0.25">
      <c r="A70" s="51" t="s">
        <v>153</v>
      </c>
      <c r="B70" s="16">
        <v>101.46</v>
      </c>
      <c r="C70" s="16">
        <v>101.46</v>
      </c>
      <c r="D70" s="84">
        <f t="shared" ref="D70:D94" si="2">C70-B70</f>
        <v>0</v>
      </c>
      <c r="E70" s="160">
        <f t="shared" ref="E70:E94" si="3">C70/B70-1</f>
        <v>0</v>
      </c>
    </row>
    <row r="71" spans="1:5" x14ac:dyDescent="0.25">
      <c r="A71" s="51" t="s">
        <v>154</v>
      </c>
      <c r="B71" s="16">
        <v>39.14</v>
      </c>
      <c r="C71" s="16">
        <v>39.14</v>
      </c>
      <c r="D71" s="84">
        <f t="shared" si="2"/>
        <v>0</v>
      </c>
      <c r="E71" s="160">
        <f t="shared" si="3"/>
        <v>0</v>
      </c>
    </row>
    <row r="72" spans="1:5" x14ac:dyDescent="0.25">
      <c r="A72" s="51" t="s">
        <v>155</v>
      </c>
      <c r="B72" s="16">
        <v>44.81</v>
      </c>
      <c r="C72" s="16">
        <v>44.81</v>
      </c>
      <c r="D72" s="84">
        <f t="shared" si="2"/>
        <v>0</v>
      </c>
      <c r="E72" s="160">
        <f t="shared" si="3"/>
        <v>0</v>
      </c>
    </row>
    <row r="73" spans="1:5" x14ac:dyDescent="0.25">
      <c r="A73" s="51" t="s">
        <v>156</v>
      </c>
      <c r="B73" s="16">
        <v>56.14</v>
      </c>
      <c r="C73" s="16">
        <v>56.14</v>
      </c>
      <c r="D73" s="84">
        <f t="shared" si="2"/>
        <v>0</v>
      </c>
      <c r="E73" s="160">
        <f t="shared" si="3"/>
        <v>0</v>
      </c>
    </row>
    <row r="74" spans="1:5" x14ac:dyDescent="0.25">
      <c r="A74" s="51" t="s">
        <v>157</v>
      </c>
      <c r="B74" s="16">
        <v>67.47</v>
      </c>
      <c r="C74" s="16">
        <v>67.47</v>
      </c>
      <c r="D74" s="84">
        <f t="shared" si="2"/>
        <v>0</v>
      </c>
      <c r="E74" s="160">
        <f t="shared" si="3"/>
        <v>0</v>
      </c>
    </row>
    <row r="75" spans="1:5" x14ac:dyDescent="0.25">
      <c r="A75" s="51" t="s">
        <v>158</v>
      </c>
      <c r="B75" s="16">
        <v>78.8</v>
      </c>
      <c r="C75" s="16">
        <v>78.8</v>
      </c>
      <c r="D75" s="84">
        <f t="shared" si="2"/>
        <v>0</v>
      </c>
      <c r="E75" s="160">
        <f t="shared" si="3"/>
        <v>0</v>
      </c>
    </row>
    <row r="76" spans="1:5" x14ac:dyDescent="0.25">
      <c r="A76" s="51" t="s">
        <v>159</v>
      </c>
      <c r="B76" s="16">
        <v>90.13</v>
      </c>
      <c r="C76" s="16">
        <v>90.13</v>
      </c>
      <c r="D76" s="84">
        <f t="shared" si="2"/>
        <v>0</v>
      </c>
      <c r="E76" s="160">
        <f t="shared" si="3"/>
        <v>0</v>
      </c>
    </row>
    <row r="77" spans="1:5" x14ac:dyDescent="0.25">
      <c r="A77" s="51" t="s">
        <v>160</v>
      </c>
      <c r="B77" s="16">
        <v>20.6</v>
      </c>
      <c r="C77" s="16">
        <v>20.6</v>
      </c>
      <c r="D77" s="84">
        <f t="shared" si="2"/>
        <v>0</v>
      </c>
      <c r="E77" s="160">
        <f t="shared" si="3"/>
        <v>0</v>
      </c>
    </row>
    <row r="78" spans="1:5" x14ac:dyDescent="0.25">
      <c r="A78" s="51" t="s">
        <v>161</v>
      </c>
      <c r="B78" s="16">
        <v>20.6</v>
      </c>
      <c r="C78" s="16">
        <v>20.6</v>
      </c>
      <c r="D78" s="84">
        <f t="shared" si="2"/>
        <v>0</v>
      </c>
      <c r="E78" s="160">
        <f t="shared" si="3"/>
        <v>0</v>
      </c>
    </row>
    <row r="79" spans="1:5" x14ac:dyDescent="0.25">
      <c r="A79" s="51" t="s">
        <v>162</v>
      </c>
      <c r="B79" s="16">
        <v>16.48</v>
      </c>
      <c r="C79" s="16">
        <v>16.48</v>
      </c>
      <c r="D79" s="84">
        <f t="shared" si="2"/>
        <v>0</v>
      </c>
      <c r="E79" s="160">
        <f t="shared" si="3"/>
        <v>0</v>
      </c>
    </row>
    <row r="80" spans="1:5" x14ac:dyDescent="0.25">
      <c r="A80" s="51" t="s">
        <v>163</v>
      </c>
      <c r="B80" s="16">
        <v>21.63</v>
      </c>
      <c r="C80" s="16">
        <v>21.63</v>
      </c>
      <c r="D80" s="84">
        <f t="shared" si="2"/>
        <v>0</v>
      </c>
      <c r="E80" s="160">
        <f t="shared" si="3"/>
        <v>0</v>
      </c>
    </row>
    <row r="81" spans="1:6" x14ac:dyDescent="0.25">
      <c r="A81" s="51" t="s">
        <v>164</v>
      </c>
      <c r="B81" s="16">
        <v>25.75</v>
      </c>
      <c r="C81" s="16">
        <v>25.75</v>
      </c>
      <c r="D81" s="84">
        <f t="shared" si="2"/>
        <v>0</v>
      </c>
      <c r="E81" s="160">
        <f t="shared" si="3"/>
        <v>0</v>
      </c>
    </row>
    <row r="82" spans="1:6" x14ac:dyDescent="0.25">
      <c r="A82" s="51" t="s">
        <v>165</v>
      </c>
      <c r="B82" s="16">
        <v>51.5</v>
      </c>
      <c r="C82" s="16">
        <v>51.5</v>
      </c>
      <c r="D82" s="84">
        <f t="shared" si="2"/>
        <v>0</v>
      </c>
      <c r="E82" s="160">
        <f t="shared" si="3"/>
        <v>0</v>
      </c>
    </row>
    <row r="83" spans="1:6" x14ac:dyDescent="0.25">
      <c r="A83" s="51" t="s">
        <v>166</v>
      </c>
      <c r="B83" s="16">
        <v>51.5</v>
      </c>
      <c r="C83" s="16">
        <v>51.5</v>
      </c>
      <c r="D83" s="84">
        <f t="shared" si="2"/>
        <v>0</v>
      </c>
      <c r="E83" s="160">
        <f t="shared" si="3"/>
        <v>0</v>
      </c>
    </row>
    <row r="84" spans="1:6" x14ac:dyDescent="0.25">
      <c r="A84" s="51" t="s">
        <v>167</v>
      </c>
      <c r="B84" s="16">
        <v>103</v>
      </c>
      <c r="C84" s="16">
        <v>103</v>
      </c>
      <c r="D84" s="84">
        <f t="shared" si="2"/>
        <v>0</v>
      </c>
      <c r="E84" s="160">
        <f t="shared" si="3"/>
        <v>0</v>
      </c>
    </row>
    <row r="85" spans="1:6" x14ac:dyDescent="0.25">
      <c r="A85" s="51" t="s">
        <v>168</v>
      </c>
      <c r="B85" s="16">
        <v>103</v>
      </c>
      <c r="C85" s="16">
        <v>103</v>
      </c>
      <c r="D85" s="84">
        <f t="shared" si="2"/>
        <v>0</v>
      </c>
      <c r="E85" s="160">
        <f t="shared" si="3"/>
        <v>0</v>
      </c>
    </row>
    <row r="86" spans="1:6" x14ac:dyDescent="0.25">
      <c r="A86" s="51" t="s">
        <v>169</v>
      </c>
      <c r="B86" s="16">
        <v>103</v>
      </c>
      <c r="C86" s="16">
        <v>103</v>
      </c>
      <c r="D86" s="84">
        <f t="shared" si="2"/>
        <v>0</v>
      </c>
      <c r="E86" s="160">
        <f t="shared" si="3"/>
        <v>0</v>
      </c>
    </row>
    <row r="87" spans="1:6" x14ac:dyDescent="0.25">
      <c r="A87" s="231" t="s">
        <v>170</v>
      </c>
      <c r="B87" s="231"/>
      <c r="C87" s="231"/>
      <c r="D87" s="231"/>
      <c r="E87" s="232"/>
      <c r="F87" s="65"/>
    </row>
    <row r="88" spans="1:6" x14ac:dyDescent="0.25">
      <c r="A88" s="51" t="s">
        <v>171</v>
      </c>
      <c r="B88" s="16">
        <v>50</v>
      </c>
      <c r="C88" s="16">
        <v>50</v>
      </c>
      <c r="D88" s="84">
        <f t="shared" si="2"/>
        <v>0</v>
      </c>
      <c r="E88" s="160">
        <f t="shared" si="3"/>
        <v>0</v>
      </c>
    </row>
    <row r="89" spans="1:6" x14ac:dyDescent="0.25">
      <c r="A89" s="51" t="s">
        <v>172</v>
      </c>
      <c r="B89" s="16">
        <v>10</v>
      </c>
      <c r="C89" s="16">
        <v>10</v>
      </c>
      <c r="D89" s="84">
        <f t="shared" si="2"/>
        <v>0</v>
      </c>
      <c r="E89" s="160">
        <f t="shared" si="3"/>
        <v>0</v>
      </c>
    </row>
    <row r="90" spans="1:6" x14ac:dyDescent="0.25">
      <c r="A90" s="51" t="s">
        <v>173</v>
      </c>
      <c r="B90" s="16">
        <v>25</v>
      </c>
      <c r="C90" s="16">
        <v>25</v>
      </c>
      <c r="D90" s="84">
        <f t="shared" si="2"/>
        <v>0</v>
      </c>
      <c r="E90" s="160">
        <f t="shared" si="3"/>
        <v>0</v>
      </c>
    </row>
    <row r="91" spans="1:6" x14ac:dyDescent="0.25">
      <c r="A91" s="51" t="s">
        <v>174</v>
      </c>
      <c r="B91" s="16">
        <v>75</v>
      </c>
      <c r="C91" s="16">
        <v>75</v>
      </c>
      <c r="D91" s="84">
        <f t="shared" si="2"/>
        <v>0</v>
      </c>
      <c r="E91" s="160">
        <f t="shared" si="3"/>
        <v>0</v>
      </c>
    </row>
    <row r="92" spans="1:6" x14ac:dyDescent="0.25">
      <c r="A92" s="51" t="s">
        <v>175</v>
      </c>
      <c r="B92" s="16">
        <v>20</v>
      </c>
      <c r="C92" s="16">
        <v>20</v>
      </c>
      <c r="D92" s="84">
        <f t="shared" si="2"/>
        <v>0</v>
      </c>
      <c r="E92" s="160">
        <f t="shared" si="3"/>
        <v>0</v>
      </c>
    </row>
    <row r="93" spans="1:6" x14ac:dyDescent="0.25">
      <c r="A93" s="51" t="s">
        <v>176</v>
      </c>
      <c r="B93" s="16">
        <v>50</v>
      </c>
      <c r="C93" s="16">
        <v>50</v>
      </c>
      <c r="D93" s="84">
        <f t="shared" si="2"/>
        <v>0</v>
      </c>
      <c r="E93" s="160">
        <f t="shared" si="3"/>
        <v>0</v>
      </c>
    </row>
    <row r="94" spans="1:6" x14ac:dyDescent="0.25">
      <c r="A94" s="51" t="s">
        <v>177</v>
      </c>
      <c r="B94" s="16">
        <v>175</v>
      </c>
      <c r="C94" s="16">
        <v>175</v>
      </c>
      <c r="D94" s="84">
        <f t="shared" si="2"/>
        <v>0</v>
      </c>
      <c r="E94" s="160">
        <f t="shared" si="3"/>
        <v>0</v>
      </c>
    </row>
    <row r="95" spans="1:6" x14ac:dyDescent="0.25">
      <c r="A95" s="223" t="s">
        <v>759</v>
      </c>
      <c r="B95" s="223"/>
      <c r="C95" s="223"/>
      <c r="D95" s="223"/>
      <c r="E95" s="223"/>
    </row>
    <row r="96" spans="1:6" hidden="1" x14ac:dyDescent="0.25">
      <c r="A96" s="51" t="s">
        <v>812</v>
      </c>
      <c r="B96" s="52"/>
      <c r="C96" s="53">
        <v>35</v>
      </c>
      <c r="D96" s="84"/>
      <c r="E96" s="160"/>
    </row>
    <row r="97" spans="1:9" x14ac:dyDescent="0.25">
      <c r="A97" s="51" t="s">
        <v>813</v>
      </c>
      <c r="B97" s="52"/>
      <c r="C97" s="53">
        <v>25</v>
      </c>
      <c r="D97" s="84"/>
      <c r="E97" s="160"/>
    </row>
    <row r="98" spans="1:9" hidden="1" x14ac:dyDescent="0.25">
      <c r="A98" s="51" t="s">
        <v>814</v>
      </c>
      <c r="B98" s="52"/>
      <c r="C98" s="53">
        <v>65</v>
      </c>
      <c r="D98" s="84"/>
      <c r="E98" s="160"/>
    </row>
    <row r="99" spans="1:9" x14ac:dyDescent="0.25">
      <c r="A99" s="51" t="s">
        <v>815</v>
      </c>
      <c r="B99" s="52"/>
      <c r="C99" s="53">
        <v>60</v>
      </c>
      <c r="D99" s="84"/>
      <c r="E99" s="160"/>
    </row>
    <row r="100" spans="1:9" hidden="1" x14ac:dyDescent="0.25">
      <c r="A100" s="51" t="s">
        <v>816</v>
      </c>
      <c r="B100" s="52"/>
      <c r="C100" s="53">
        <v>75</v>
      </c>
      <c r="D100" s="84"/>
      <c r="E100" s="160"/>
    </row>
    <row r="101" spans="1:9" x14ac:dyDescent="0.25">
      <c r="A101" s="51" t="s">
        <v>817</v>
      </c>
      <c r="B101" s="52"/>
      <c r="C101" s="53">
        <v>75</v>
      </c>
      <c r="D101" s="84"/>
      <c r="E101" s="160"/>
      <c r="H101" s="21"/>
      <c r="I101" s="21"/>
    </row>
    <row r="102" spans="1:9" hidden="1" x14ac:dyDescent="0.25">
      <c r="A102" s="51" t="s">
        <v>818</v>
      </c>
      <c r="B102" s="52"/>
      <c r="C102" s="53">
        <v>100</v>
      </c>
      <c r="D102" s="84"/>
      <c r="E102" s="160"/>
      <c r="H102" s="21"/>
      <c r="I102" s="21"/>
    </row>
    <row r="103" spans="1:9" x14ac:dyDescent="0.25">
      <c r="A103" s="51" t="s">
        <v>819</v>
      </c>
      <c r="B103" s="52"/>
      <c r="C103" s="53">
        <v>100</v>
      </c>
      <c r="D103" s="84"/>
      <c r="E103" s="160"/>
      <c r="H103" s="21"/>
      <c r="I103" s="21"/>
    </row>
    <row r="104" spans="1:9" x14ac:dyDescent="0.25">
      <c r="A104" s="54" t="s">
        <v>820</v>
      </c>
      <c r="B104" s="52"/>
      <c r="C104" s="53">
        <v>275</v>
      </c>
      <c r="D104" s="84"/>
      <c r="E104" s="160"/>
      <c r="H104" s="21"/>
      <c r="I104" s="21"/>
    </row>
    <row r="105" spans="1:9" x14ac:dyDescent="0.25">
      <c r="A105" s="54" t="s">
        <v>821</v>
      </c>
      <c r="B105" s="52"/>
      <c r="C105" s="53">
        <v>95</v>
      </c>
      <c r="D105" s="84"/>
      <c r="E105" s="160"/>
      <c r="H105" s="21"/>
      <c r="I105" s="21"/>
    </row>
    <row r="106" spans="1:9" x14ac:dyDescent="0.25">
      <c r="A106" s="54" t="s">
        <v>760</v>
      </c>
      <c r="B106" s="52"/>
      <c r="C106" s="53">
        <v>155</v>
      </c>
      <c r="D106" s="84"/>
      <c r="E106" s="160"/>
      <c r="H106" s="21"/>
      <c r="I106" s="21"/>
    </row>
    <row r="107" spans="1:9" x14ac:dyDescent="0.25">
      <c r="A107" s="54" t="s">
        <v>773</v>
      </c>
      <c r="B107" s="52"/>
      <c r="C107" s="53">
        <v>135</v>
      </c>
      <c r="D107" s="84"/>
      <c r="E107" s="160"/>
    </row>
    <row r="108" spans="1:9" x14ac:dyDescent="0.25">
      <c r="A108" s="54" t="s">
        <v>761</v>
      </c>
      <c r="B108" s="52"/>
      <c r="C108" s="53">
        <v>155</v>
      </c>
      <c r="D108" s="84"/>
      <c r="E108" s="160"/>
    </row>
    <row r="109" spans="1:9" x14ac:dyDescent="0.25">
      <c r="A109" s="54" t="s">
        <v>774</v>
      </c>
      <c r="B109" s="52"/>
      <c r="C109" s="53">
        <v>135</v>
      </c>
      <c r="D109" s="84"/>
      <c r="E109" s="160"/>
    </row>
    <row r="110" spans="1:9" x14ac:dyDescent="0.25">
      <c r="A110" s="54" t="s">
        <v>762</v>
      </c>
      <c r="B110" s="52"/>
      <c r="C110" s="53">
        <v>275</v>
      </c>
      <c r="D110" s="84"/>
      <c r="E110" s="160"/>
    </row>
    <row r="111" spans="1:9" x14ac:dyDescent="0.25">
      <c r="A111" s="54" t="s">
        <v>775</v>
      </c>
      <c r="B111" s="52"/>
      <c r="C111" s="53">
        <v>250</v>
      </c>
      <c r="D111" s="84"/>
      <c r="E111" s="160"/>
    </row>
    <row r="112" spans="1:9" x14ac:dyDescent="0.25">
      <c r="A112" s="54" t="s">
        <v>763</v>
      </c>
      <c r="B112" s="52"/>
      <c r="C112" s="53">
        <v>425</v>
      </c>
      <c r="D112" s="84"/>
      <c r="E112" s="160"/>
    </row>
    <row r="113" spans="1:5" x14ac:dyDescent="0.25">
      <c r="A113" s="54" t="s">
        <v>776</v>
      </c>
      <c r="B113" s="52"/>
      <c r="C113" s="53">
        <v>350</v>
      </c>
      <c r="D113" s="84"/>
      <c r="E113" s="160"/>
    </row>
    <row r="114" spans="1:5" x14ac:dyDescent="0.25">
      <c r="A114" s="54" t="s">
        <v>764</v>
      </c>
      <c r="B114" s="52"/>
      <c r="C114" s="53">
        <v>600</v>
      </c>
      <c r="D114" s="84"/>
      <c r="E114" s="160"/>
    </row>
    <row r="115" spans="1:5" x14ac:dyDescent="0.25">
      <c r="A115" s="54" t="s">
        <v>777</v>
      </c>
      <c r="B115" s="52"/>
      <c r="C115" s="53">
        <v>350</v>
      </c>
      <c r="D115" s="84"/>
      <c r="E115" s="160"/>
    </row>
    <row r="116" spans="1:5" x14ac:dyDescent="0.25">
      <c r="A116" s="54" t="s">
        <v>765</v>
      </c>
      <c r="B116" s="52"/>
      <c r="C116" s="53">
        <v>750</v>
      </c>
      <c r="D116" s="84"/>
      <c r="E116" s="160"/>
    </row>
    <row r="117" spans="1:5" x14ac:dyDescent="0.25">
      <c r="A117" s="54" t="s">
        <v>778</v>
      </c>
      <c r="B117" s="52"/>
      <c r="C117" s="53">
        <v>450</v>
      </c>
      <c r="D117" s="84"/>
      <c r="E117" s="160"/>
    </row>
    <row r="118" spans="1:5" x14ac:dyDescent="0.25">
      <c r="A118" s="54" t="s">
        <v>771</v>
      </c>
      <c r="B118" s="52"/>
      <c r="C118" s="53">
        <v>350</v>
      </c>
      <c r="D118" s="84"/>
      <c r="E118" s="160"/>
    </row>
    <row r="119" spans="1:5" x14ac:dyDescent="0.25">
      <c r="A119" s="54" t="s">
        <v>779</v>
      </c>
      <c r="B119" s="52"/>
      <c r="C119" s="53">
        <v>175</v>
      </c>
      <c r="D119" s="84"/>
      <c r="E119" s="160"/>
    </row>
    <row r="120" spans="1:5" x14ac:dyDescent="0.25">
      <c r="A120" s="54" t="s">
        <v>766</v>
      </c>
      <c r="B120" s="52"/>
      <c r="C120" s="53">
        <v>425</v>
      </c>
      <c r="D120" s="84"/>
      <c r="E120" s="160"/>
    </row>
    <row r="121" spans="1:5" x14ac:dyDescent="0.25">
      <c r="A121" s="54" t="s">
        <v>780</v>
      </c>
      <c r="B121" s="52"/>
      <c r="C121" s="53">
        <v>250</v>
      </c>
      <c r="D121" s="84"/>
      <c r="E121" s="160"/>
    </row>
    <row r="122" spans="1:5" x14ac:dyDescent="0.25">
      <c r="A122" s="54" t="s">
        <v>767</v>
      </c>
      <c r="B122" s="52"/>
      <c r="C122" s="53">
        <v>600</v>
      </c>
      <c r="D122" s="84"/>
      <c r="E122" s="160"/>
    </row>
    <row r="123" spans="1:5" x14ac:dyDescent="0.25">
      <c r="A123" s="54" t="s">
        <v>781</v>
      </c>
      <c r="B123" s="52"/>
      <c r="C123" s="53">
        <v>350</v>
      </c>
      <c r="D123" s="84"/>
      <c r="E123" s="160"/>
    </row>
    <row r="124" spans="1:5" x14ac:dyDescent="0.25">
      <c r="A124" s="54" t="s">
        <v>768</v>
      </c>
      <c r="B124" s="52"/>
      <c r="C124" s="53">
        <v>750</v>
      </c>
      <c r="D124" s="84"/>
      <c r="E124" s="160"/>
    </row>
    <row r="125" spans="1:5" x14ac:dyDescent="0.25">
      <c r="A125" s="54" t="s">
        <v>782</v>
      </c>
      <c r="B125" s="52"/>
      <c r="C125" s="53">
        <v>350</v>
      </c>
      <c r="D125" s="84"/>
      <c r="E125" s="160"/>
    </row>
    <row r="126" spans="1:5" x14ac:dyDescent="0.25">
      <c r="A126" s="54" t="s">
        <v>769</v>
      </c>
      <c r="B126" s="52"/>
      <c r="C126" s="53">
        <v>750</v>
      </c>
      <c r="D126" s="84"/>
      <c r="E126" s="160"/>
    </row>
    <row r="127" spans="1:5" x14ac:dyDescent="0.25">
      <c r="A127" s="54" t="s">
        <v>783</v>
      </c>
      <c r="B127" s="52"/>
      <c r="C127" s="53">
        <v>500</v>
      </c>
      <c r="D127" s="84"/>
      <c r="E127" s="160"/>
    </row>
    <row r="128" spans="1:5" x14ac:dyDescent="0.25">
      <c r="A128" s="54" t="s">
        <v>770</v>
      </c>
      <c r="B128" s="52"/>
      <c r="C128" s="53">
        <v>750</v>
      </c>
      <c r="D128" s="84"/>
      <c r="E128" s="160"/>
    </row>
    <row r="129" spans="1:5" x14ac:dyDescent="0.25">
      <c r="A129" s="54" t="s">
        <v>784</v>
      </c>
      <c r="B129" s="52"/>
      <c r="C129" s="53">
        <v>500</v>
      </c>
      <c r="D129" s="84"/>
      <c r="E129" s="160"/>
    </row>
    <row r="130" spans="1:5" x14ac:dyDescent="0.25">
      <c r="A130" s="54" t="s">
        <v>772</v>
      </c>
      <c r="B130" s="52"/>
      <c r="C130" s="53">
        <v>190</v>
      </c>
      <c r="D130" s="84"/>
      <c r="E130" s="160"/>
    </row>
    <row r="131" spans="1:5" x14ac:dyDescent="0.25">
      <c r="A131" s="54" t="s">
        <v>785</v>
      </c>
      <c r="B131" s="52"/>
      <c r="C131" s="53">
        <v>160</v>
      </c>
      <c r="D131" s="84"/>
      <c r="E131" s="160"/>
    </row>
    <row r="132" spans="1:5" x14ac:dyDescent="0.25">
      <c r="A132" s="51" t="s">
        <v>822</v>
      </c>
      <c r="B132" s="52"/>
      <c r="C132" s="53">
        <v>200</v>
      </c>
      <c r="D132" s="84"/>
      <c r="E132" s="160"/>
    </row>
    <row r="133" spans="1:5" x14ac:dyDescent="0.25">
      <c r="A133" s="51" t="s">
        <v>823</v>
      </c>
      <c r="B133" s="52"/>
      <c r="C133" s="53">
        <v>120</v>
      </c>
      <c r="D133" s="84"/>
      <c r="E133" s="160"/>
    </row>
    <row r="134" spans="1:5" x14ac:dyDescent="0.25">
      <c r="A134" s="51" t="s">
        <v>824</v>
      </c>
      <c r="B134" s="52"/>
      <c r="C134" s="53">
        <v>350</v>
      </c>
      <c r="D134" s="84"/>
      <c r="E134" s="160"/>
    </row>
    <row r="135" spans="1:5" x14ac:dyDescent="0.25">
      <c r="A135" s="51" t="s">
        <v>825</v>
      </c>
      <c r="B135" s="52"/>
      <c r="C135" s="53">
        <v>175</v>
      </c>
      <c r="D135" s="84"/>
      <c r="E135" s="160"/>
    </row>
    <row r="136" spans="1:5" x14ac:dyDescent="0.25">
      <c r="A136" s="51" t="s">
        <v>826</v>
      </c>
      <c r="B136" s="52"/>
      <c r="C136" s="53">
        <v>500</v>
      </c>
      <c r="D136" s="84"/>
      <c r="E136" s="160"/>
    </row>
    <row r="137" spans="1:5" x14ac:dyDescent="0.25">
      <c r="A137" s="51" t="s">
        <v>827</v>
      </c>
      <c r="B137" s="52"/>
      <c r="C137" s="53">
        <v>350</v>
      </c>
      <c r="D137" s="84"/>
      <c r="E137" s="160"/>
    </row>
    <row r="138" spans="1:5" x14ac:dyDescent="0.25">
      <c r="A138" s="51" t="s">
        <v>828</v>
      </c>
      <c r="B138" s="52"/>
      <c r="C138" s="53">
        <v>125</v>
      </c>
      <c r="D138" s="84"/>
      <c r="E138" s="160"/>
    </row>
    <row r="139" spans="1:5" x14ac:dyDescent="0.25">
      <c r="A139" s="51" t="s">
        <v>829</v>
      </c>
      <c r="B139" s="52"/>
      <c r="C139" s="53">
        <v>75</v>
      </c>
      <c r="D139" s="84"/>
      <c r="E139" s="160"/>
    </row>
    <row r="140" spans="1:5" x14ac:dyDescent="0.25">
      <c r="A140" s="51" t="s">
        <v>830</v>
      </c>
      <c r="B140" s="52"/>
      <c r="C140" s="53">
        <v>125</v>
      </c>
      <c r="D140" s="84"/>
      <c r="E140" s="160"/>
    </row>
    <row r="141" spans="1:5" x14ac:dyDescent="0.25">
      <c r="A141" s="51" t="s">
        <v>831</v>
      </c>
      <c r="B141" s="52"/>
      <c r="C141" s="53">
        <v>100</v>
      </c>
      <c r="D141" s="84"/>
      <c r="E141" s="160"/>
    </row>
    <row r="142" spans="1:5" x14ac:dyDescent="0.25">
      <c r="A142" s="51" t="s">
        <v>832</v>
      </c>
      <c r="B142" s="52"/>
      <c r="C142" s="53">
        <v>135</v>
      </c>
      <c r="D142" s="84"/>
      <c r="E142" s="160"/>
    </row>
    <row r="143" spans="1:5" x14ac:dyDescent="0.25">
      <c r="A143" s="51" t="s">
        <v>833</v>
      </c>
      <c r="B143" s="52"/>
      <c r="C143" s="53">
        <v>95</v>
      </c>
      <c r="D143" s="84"/>
      <c r="E143" s="160"/>
    </row>
    <row r="144" spans="1:5" x14ac:dyDescent="0.25">
      <c r="A144" s="51" t="s">
        <v>834</v>
      </c>
      <c r="B144" s="52"/>
      <c r="C144" s="53">
        <v>35</v>
      </c>
      <c r="D144" s="84"/>
      <c r="E144" s="160"/>
    </row>
    <row r="145" spans="1:5" x14ac:dyDescent="0.25">
      <c r="A145" s="51" t="s">
        <v>835</v>
      </c>
      <c r="B145" s="52"/>
      <c r="C145" s="53">
        <v>25</v>
      </c>
      <c r="D145" s="84"/>
      <c r="E145" s="160"/>
    </row>
    <row r="146" spans="1:5" x14ac:dyDescent="0.25">
      <c r="A146" s="54" t="s">
        <v>837</v>
      </c>
      <c r="B146" s="52"/>
      <c r="C146" s="53">
        <v>300</v>
      </c>
      <c r="D146" s="84"/>
      <c r="E146" s="160"/>
    </row>
    <row r="147" spans="1:5" x14ac:dyDescent="0.25">
      <c r="A147" s="54" t="s">
        <v>838</v>
      </c>
      <c r="B147" s="52"/>
      <c r="C147" s="53">
        <v>200</v>
      </c>
      <c r="D147" s="84"/>
      <c r="E147" s="160"/>
    </row>
    <row r="148" spans="1:5" x14ac:dyDescent="0.25">
      <c r="A148" s="51" t="s">
        <v>836</v>
      </c>
      <c r="B148" s="52"/>
      <c r="C148" s="53">
        <v>150</v>
      </c>
      <c r="D148" s="84"/>
      <c r="E148" s="160"/>
    </row>
    <row r="149" spans="1:5" x14ac:dyDescent="0.25">
      <c r="A149" s="51" t="s">
        <v>839</v>
      </c>
      <c r="B149" s="52"/>
      <c r="C149" s="53">
        <v>95</v>
      </c>
      <c r="D149" s="84"/>
      <c r="E149" s="160"/>
    </row>
    <row r="150" spans="1:5" x14ac:dyDescent="0.25">
      <c r="A150" s="51" t="s">
        <v>840</v>
      </c>
      <c r="B150" s="52"/>
      <c r="C150" s="53">
        <v>175</v>
      </c>
      <c r="D150" s="84"/>
      <c r="E150" s="160"/>
    </row>
    <row r="151" spans="1:5" x14ac:dyDescent="0.25">
      <c r="A151" s="51" t="s">
        <v>841</v>
      </c>
      <c r="B151" s="52"/>
      <c r="C151" s="53">
        <v>150</v>
      </c>
      <c r="D151" s="84"/>
      <c r="E151" s="160"/>
    </row>
    <row r="152" spans="1:5" x14ac:dyDescent="0.25">
      <c r="A152" s="51" t="s">
        <v>842</v>
      </c>
      <c r="B152" s="52"/>
      <c r="C152" s="53">
        <v>150</v>
      </c>
      <c r="D152" s="84"/>
      <c r="E152" s="160"/>
    </row>
    <row r="153" spans="1:5" x14ac:dyDescent="0.25">
      <c r="A153" s="51" t="s">
        <v>843</v>
      </c>
      <c r="B153" s="52"/>
      <c r="C153" s="53">
        <v>100</v>
      </c>
      <c r="D153" s="84"/>
      <c r="E153" s="160"/>
    </row>
    <row r="154" spans="1:5" x14ac:dyDescent="0.25">
      <c r="A154" s="51" t="s">
        <v>844</v>
      </c>
      <c r="B154" s="52"/>
      <c r="C154" s="53">
        <v>200</v>
      </c>
      <c r="D154" s="84"/>
      <c r="E154" s="160"/>
    </row>
    <row r="155" spans="1:5" x14ac:dyDescent="0.25">
      <c r="A155" s="51" t="s">
        <v>845</v>
      </c>
      <c r="B155" s="52"/>
      <c r="C155" s="53">
        <v>125</v>
      </c>
      <c r="D155" s="84"/>
      <c r="E155" s="160"/>
    </row>
    <row r="156" spans="1:5" x14ac:dyDescent="0.25">
      <c r="A156" s="51" t="s">
        <v>846</v>
      </c>
      <c r="B156" s="52"/>
      <c r="C156" s="53">
        <v>200</v>
      </c>
      <c r="D156" s="84"/>
      <c r="E156" s="160"/>
    </row>
    <row r="157" spans="1:5" x14ac:dyDescent="0.25">
      <c r="A157" s="51" t="s">
        <v>847</v>
      </c>
      <c r="B157" s="52"/>
      <c r="C157" s="53">
        <v>150</v>
      </c>
      <c r="D157" s="84"/>
      <c r="E157" s="160"/>
    </row>
    <row r="158" spans="1:5" x14ac:dyDescent="0.25">
      <c r="A158" s="51" t="s">
        <v>848</v>
      </c>
      <c r="B158" s="52"/>
      <c r="C158" s="53">
        <v>1250</v>
      </c>
      <c r="D158" s="84"/>
      <c r="E158" s="160"/>
    </row>
    <row r="159" spans="1:5" x14ac:dyDescent="0.25">
      <c r="A159" s="51" t="s">
        <v>849</v>
      </c>
      <c r="B159" s="52"/>
      <c r="C159" s="53">
        <v>750</v>
      </c>
      <c r="D159" s="84"/>
      <c r="E159" s="160"/>
    </row>
    <row r="160" spans="1:5" x14ac:dyDescent="0.25">
      <c r="A160" s="51" t="s">
        <v>850</v>
      </c>
      <c r="B160" s="52"/>
      <c r="C160" s="53">
        <v>30</v>
      </c>
      <c r="D160" s="84"/>
      <c r="E160" s="160"/>
    </row>
    <row r="161" spans="1:5" x14ac:dyDescent="0.25">
      <c r="A161" s="51" t="s">
        <v>851</v>
      </c>
      <c r="B161" s="52"/>
      <c r="C161" s="53">
        <v>150</v>
      </c>
      <c r="D161" s="84"/>
      <c r="E161" s="160"/>
    </row>
    <row r="162" spans="1:5" ht="15.75" thickBot="1" x14ac:dyDescent="0.3">
      <c r="A162" s="58" t="s">
        <v>852</v>
      </c>
      <c r="B162" s="55"/>
      <c r="C162" s="56">
        <v>15</v>
      </c>
      <c r="D162" s="159"/>
      <c r="E162" s="161"/>
    </row>
    <row r="163" spans="1:5" x14ac:dyDescent="0.25">
      <c r="A163" s="59" t="s">
        <v>37</v>
      </c>
      <c r="B163" s="57"/>
      <c r="C163" s="57"/>
    </row>
    <row r="164" spans="1:5" x14ac:dyDescent="0.25">
      <c r="C164" s="57"/>
      <c r="D164" s="57"/>
    </row>
    <row r="165" spans="1:5" x14ac:dyDescent="0.25">
      <c r="C165" s="57"/>
      <c r="D165" s="57"/>
    </row>
    <row r="166" spans="1:5" x14ac:dyDescent="0.25">
      <c r="C166" s="57"/>
      <c r="D166" s="57"/>
    </row>
    <row r="167" spans="1:5" x14ac:dyDescent="0.25">
      <c r="C167" s="57"/>
      <c r="D167" s="57"/>
    </row>
    <row r="168" spans="1:5" x14ac:dyDescent="0.25">
      <c r="C168" s="57"/>
      <c r="D168" s="57"/>
    </row>
  </sheetData>
  <mergeCells count="6">
    <mergeCell ref="A95:E95"/>
    <mergeCell ref="A1:E1"/>
    <mergeCell ref="A4:E4"/>
    <mergeCell ref="A13:E13"/>
    <mergeCell ref="A15:E15"/>
    <mergeCell ref="A87:E87"/>
  </mergeCells>
  <pageMargins left="0.7" right="0.7" top="0.75" bottom="0.75" header="0.3" footer="0.3"/>
  <pageSetup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19"/>
  <sheetViews>
    <sheetView view="pageBreakPreview" topLeftCell="A70" zoomScaleNormal="100" zoomScaleSheetLayoutView="100" workbookViewId="0">
      <selection activeCell="A60" sqref="A60"/>
    </sheetView>
  </sheetViews>
  <sheetFormatPr defaultColWidth="14.85546875" defaultRowHeight="15" x14ac:dyDescent="0.25"/>
  <cols>
    <col min="1" max="1" width="61" style="1" customWidth="1"/>
    <col min="2" max="3" width="19.85546875" style="2" bestFit="1" customWidth="1"/>
    <col min="4" max="4" width="14.85546875" style="75"/>
    <col min="5" max="5" width="14.85546875" style="77"/>
    <col min="6" max="16384" width="14.85546875" style="1"/>
  </cols>
  <sheetData>
    <row r="1" spans="1:6" ht="45" customHeight="1" x14ac:dyDescent="0.25">
      <c r="A1" s="199" t="s">
        <v>178</v>
      </c>
      <c r="B1" s="199"/>
      <c r="C1" s="199"/>
      <c r="D1" s="199"/>
      <c r="E1" s="199"/>
    </row>
    <row r="2" spans="1:6" ht="15.75" x14ac:dyDescent="0.25">
      <c r="A2" s="119" t="s">
        <v>179</v>
      </c>
      <c r="B2" s="120">
        <v>2024</v>
      </c>
      <c r="C2" s="120">
        <v>2025</v>
      </c>
      <c r="D2" s="81" t="s">
        <v>913</v>
      </c>
      <c r="E2" s="163" t="s">
        <v>914</v>
      </c>
    </row>
    <row r="3" spans="1:6" x14ac:dyDescent="0.25">
      <c r="A3" s="233" t="s">
        <v>180</v>
      </c>
      <c r="B3" s="233"/>
      <c r="C3" s="233"/>
      <c r="D3" s="233"/>
      <c r="E3" s="234"/>
      <c r="F3" s="25"/>
    </row>
    <row r="4" spans="1:6" x14ac:dyDescent="0.25">
      <c r="A4" s="121" t="s">
        <v>181</v>
      </c>
      <c r="B4" s="13">
        <v>25</v>
      </c>
      <c r="C4" s="23">
        <v>25</v>
      </c>
      <c r="D4" s="7">
        <f>C4-B4</f>
        <v>0</v>
      </c>
      <c r="E4" s="173">
        <f>C4/B4-1</f>
        <v>0</v>
      </c>
    </row>
    <row r="5" spans="1:6" x14ac:dyDescent="0.25">
      <c r="A5" s="121" t="s">
        <v>182</v>
      </c>
      <c r="B5" s="13">
        <v>75</v>
      </c>
      <c r="C5" s="23">
        <v>75</v>
      </c>
      <c r="D5" s="7">
        <f t="shared" ref="D5:D69" si="0">C5-B5</f>
        <v>0</v>
      </c>
      <c r="E5" s="173">
        <f t="shared" ref="E5:E69" si="1">C5/B5-1</f>
        <v>0</v>
      </c>
    </row>
    <row r="6" spans="1:6" x14ac:dyDescent="0.25">
      <c r="A6" s="121" t="s">
        <v>183</v>
      </c>
      <c r="B6" s="13">
        <v>200</v>
      </c>
      <c r="C6" s="23">
        <v>200</v>
      </c>
      <c r="D6" s="7">
        <f t="shared" si="0"/>
        <v>0</v>
      </c>
      <c r="E6" s="173">
        <f t="shared" si="1"/>
        <v>0</v>
      </c>
    </row>
    <row r="7" spans="1:6" x14ac:dyDescent="0.25">
      <c r="A7" s="121" t="s">
        <v>184</v>
      </c>
      <c r="B7" s="13">
        <v>675</v>
      </c>
      <c r="C7" s="23">
        <v>675</v>
      </c>
      <c r="D7" s="7">
        <f t="shared" si="0"/>
        <v>0</v>
      </c>
      <c r="E7" s="173">
        <f t="shared" si="1"/>
        <v>0</v>
      </c>
    </row>
    <row r="8" spans="1:6" x14ac:dyDescent="0.25">
      <c r="A8" s="121" t="s">
        <v>185</v>
      </c>
      <c r="B8" s="13">
        <v>25</v>
      </c>
      <c r="C8" s="23">
        <v>25</v>
      </c>
      <c r="D8" s="7">
        <f t="shared" si="0"/>
        <v>0</v>
      </c>
      <c r="E8" s="173">
        <f t="shared" si="1"/>
        <v>0</v>
      </c>
    </row>
    <row r="9" spans="1:6" x14ac:dyDescent="0.25">
      <c r="A9" s="121" t="s">
        <v>186</v>
      </c>
      <c r="B9" s="13">
        <v>25</v>
      </c>
      <c r="C9" s="23">
        <v>25</v>
      </c>
      <c r="D9" s="7">
        <f t="shared" si="0"/>
        <v>0</v>
      </c>
      <c r="E9" s="173">
        <f t="shared" si="1"/>
        <v>0</v>
      </c>
    </row>
    <row r="10" spans="1:6" x14ac:dyDescent="0.25">
      <c r="A10" s="121" t="s">
        <v>187</v>
      </c>
      <c r="B10" s="13">
        <v>25</v>
      </c>
      <c r="C10" s="23">
        <v>25</v>
      </c>
      <c r="D10" s="7">
        <f t="shared" si="0"/>
        <v>0</v>
      </c>
      <c r="E10" s="173">
        <f t="shared" si="1"/>
        <v>0</v>
      </c>
    </row>
    <row r="11" spans="1:6" x14ac:dyDescent="0.25">
      <c r="A11" s="121" t="s">
        <v>188</v>
      </c>
      <c r="B11" s="13">
        <v>50</v>
      </c>
      <c r="C11" s="23">
        <v>50</v>
      </c>
      <c r="D11" s="7">
        <f t="shared" si="0"/>
        <v>0</v>
      </c>
      <c r="E11" s="173">
        <f t="shared" si="1"/>
        <v>0</v>
      </c>
    </row>
    <row r="12" spans="1:6" x14ac:dyDescent="0.25">
      <c r="A12" s="121" t="s">
        <v>189</v>
      </c>
      <c r="B12" s="13">
        <v>100</v>
      </c>
      <c r="C12" s="23">
        <v>100</v>
      </c>
      <c r="D12" s="7">
        <f t="shared" si="0"/>
        <v>0</v>
      </c>
      <c r="E12" s="173">
        <f t="shared" si="1"/>
        <v>0</v>
      </c>
    </row>
    <row r="13" spans="1:6" x14ac:dyDescent="0.25">
      <c r="A13" s="121" t="s">
        <v>190</v>
      </c>
      <c r="B13" s="13">
        <v>50</v>
      </c>
      <c r="C13" s="23">
        <v>50</v>
      </c>
      <c r="D13" s="7">
        <f t="shared" si="0"/>
        <v>0</v>
      </c>
      <c r="E13" s="173">
        <f t="shared" si="1"/>
        <v>0</v>
      </c>
    </row>
    <row r="14" spans="1:6" x14ac:dyDescent="0.25">
      <c r="A14" s="121" t="s">
        <v>191</v>
      </c>
      <c r="B14" s="13">
        <v>300</v>
      </c>
      <c r="C14" s="23">
        <v>300</v>
      </c>
      <c r="D14" s="7">
        <f t="shared" si="0"/>
        <v>0</v>
      </c>
      <c r="E14" s="173">
        <f t="shared" si="1"/>
        <v>0</v>
      </c>
    </row>
    <row r="15" spans="1:6" x14ac:dyDescent="0.25">
      <c r="A15" s="121" t="s">
        <v>192</v>
      </c>
      <c r="B15" s="13">
        <v>450</v>
      </c>
      <c r="C15" s="23">
        <v>450</v>
      </c>
      <c r="D15" s="7">
        <f t="shared" si="0"/>
        <v>0</v>
      </c>
      <c r="E15" s="173">
        <f t="shared" si="1"/>
        <v>0</v>
      </c>
    </row>
    <row r="16" spans="1:6" x14ac:dyDescent="0.25">
      <c r="A16" s="121" t="s">
        <v>193</v>
      </c>
      <c r="B16" s="13">
        <v>35</v>
      </c>
      <c r="C16" s="23">
        <v>35</v>
      </c>
      <c r="D16" s="7">
        <f t="shared" si="0"/>
        <v>0</v>
      </c>
      <c r="E16" s="173">
        <f t="shared" si="1"/>
        <v>0</v>
      </c>
    </row>
    <row r="17" spans="1:5" x14ac:dyDescent="0.25">
      <c r="A17" s="121" t="s">
        <v>194</v>
      </c>
      <c r="B17" s="13">
        <v>100</v>
      </c>
      <c r="C17" s="23">
        <v>100</v>
      </c>
      <c r="D17" s="7">
        <f t="shared" si="0"/>
        <v>0</v>
      </c>
      <c r="E17" s="173">
        <f t="shared" si="1"/>
        <v>0</v>
      </c>
    </row>
    <row r="18" spans="1:5" x14ac:dyDescent="0.25">
      <c r="A18" s="121" t="s">
        <v>195</v>
      </c>
      <c r="B18" s="13">
        <v>150</v>
      </c>
      <c r="C18" s="23">
        <v>150</v>
      </c>
      <c r="D18" s="7">
        <f t="shared" si="0"/>
        <v>0</v>
      </c>
      <c r="E18" s="173">
        <f t="shared" si="1"/>
        <v>0</v>
      </c>
    </row>
    <row r="19" spans="1:5" x14ac:dyDescent="0.25">
      <c r="A19" s="121" t="s">
        <v>196</v>
      </c>
      <c r="B19" s="13">
        <v>75</v>
      </c>
      <c r="C19" s="23">
        <v>75</v>
      </c>
      <c r="D19" s="7">
        <f t="shared" si="0"/>
        <v>0</v>
      </c>
      <c r="E19" s="173">
        <f t="shared" si="1"/>
        <v>0</v>
      </c>
    </row>
    <row r="20" spans="1:5" x14ac:dyDescent="0.25">
      <c r="A20" s="121" t="s">
        <v>197</v>
      </c>
      <c r="B20" s="13">
        <v>100</v>
      </c>
      <c r="C20" s="23">
        <v>100</v>
      </c>
      <c r="D20" s="7">
        <f t="shared" si="0"/>
        <v>0</v>
      </c>
      <c r="E20" s="173">
        <f t="shared" si="1"/>
        <v>0</v>
      </c>
    </row>
    <row r="21" spans="1:5" x14ac:dyDescent="0.25">
      <c r="A21" s="121" t="s">
        <v>198</v>
      </c>
      <c r="B21" s="13">
        <v>175</v>
      </c>
      <c r="C21" s="23">
        <v>175</v>
      </c>
      <c r="D21" s="7">
        <f t="shared" si="0"/>
        <v>0</v>
      </c>
      <c r="E21" s="173">
        <f t="shared" si="1"/>
        <v>0</v>
      </c>
    </row>
    <row r="22" spans="1:5" x14ac:dyDescent="0.25">
      <c r="A22" s="121" t="s">
        <v>199</v>
      </c>
      <c r="B22" s="13">
        <v>37.5</v>
      </c>
      <c r="C22" s="23">
        <v>37.5</v>
      </c>
      <c r="D22" s="7">
        <f t="shared" si="0"/>
        <v>0</v>
      </c>
      <c r="E22" s="173">
        <f t="shared" si="1"/>
        <v>0</v>
      </c>
    </row>
    <row r="23" spans="1:5" x14ac:dyDescent="0.25">
      <c r="A23" s="121" t="s">
        <v>200</v>
      </c>
      <c r="B23" s="13">
        <v>50</v>
      </c>
      <c r="C23" s="26">
        <v>50</v>
      </c>
      <c r="D23" s="7">
        <f t="shared" si="0"/>
        <v>0</v>
      </c>
      <c r="E23" s="173">
        <f t="shared" si="1"/>
        <v>0</v>
      </c>
    </row>
    <row r="24" spans="1:5" x14ac:dyDescent="0.25">
      <c r="A24" s="121" t="s">
        <v>201</v>
      </c>
      <c r="B24" s="13">
        <v>87.5</v>
      </c>
      <c r="C24" s="26">
        <v>87.5</v>
      </c>
      <c r="D24" s="7">
        <f t="shared" si="0"/>
        <v>0</v>
      </c>
      <c r="E24" s="173">
        <f t="shared" si="1"/>
        <v>0</v>
      </c>
    </row>
    <row r="25" spans="1:5" x14ac:dyDescent="0.25">
      <c r="A25" s="121" t="s">
        <v>202</v>
      </c>
      <c r="B25" s="13">
        <v>20</v>
      </c>
      <c r="C25" s="26">
        <v>18.75</v>
      </c>
      <c r="D25" s="7">
        <f t="shared" si="0"/>
        <v>-1.25</v>
      </c>
      <c r="E25" s="173">
        <f t="shared" si="1"/>
        <v>-6.25E-2</v>
      </c>
    </row>
    <row r="26" spans="1:5" x14ac:dyDescent="0.25">
      <c r="A26" s="121" t="s">
        <v>203</v>
      </c>
      <c r="B26" s="13">
        <v>40</v>
      </c>
      <c r="C26" s="26">
        <v>25</v>
      </c>
      <c r="D26" s="7">
        <f t="shared" si="0"/>
        <v>-15</v>
      </c>
      <c r="E26" s="173">
        <f t="shared" si="1"/>
        <v>-0.375</v>
      </c>
    </row>
    <row r="27" spans="1:5" x14ac:dyDescent="0.25">
      <c r="A27" s="121" t="s">
        <v>204</v>
      </c>
      <c r="B27" s="13">
        <v>80</v>
      </c>
      <c r="C27" s="26">
        <v>43.75</v>
      </c>
      <c r="D27" s="7">
        <f t="shared" si="0"/>
        <v>-36.25</v>
      </c>
      <c r="E27" s="173">
        <f t="shared" si="1"/>
        <v>-0.453125</v>
      </c>
    </row>
    <row r="28" spans="1:5" x14ac:dyDescent="0.25">
      <c r="A28" s="121" t="s">
        <v>205</v>
      </c>
      <c r="B28" s="13">
        <v>18.75</v>
      </c>
      <c r="C28" s="26">
        <v>20</v>
      </c>
      <c r="D28" s="7">
        <f t="shared" si="0"/>
        <v>1.25</v>
      </c>
      <c r="E28" s="173">
        <f t="shared" si="1"/>
        <v>6.6666666666666652E-2</v>
      </c>
    </row>
    <row r="29" spans="1:5" x14ac:dyDescent="0.25">
      <c r="A29" s="121" t="s">
        <v>206</v>
      </c>
      <c r="B29" s="13">
        <v>25</v>
      </c>
      <c r="C29" s="26">
        <v>40</v>
      </c>
      <c r="D29" s="7">
        <f t="shared" si="0"/>
        <v>15</v>
      </c>
      <c r="E29" s="173">
        <f t="shared" si="1"/>
        <v>0.60000000000000009</v>
      </c>
    </row>
    <row r="30" spans="1:5" x14ac:dyDescent="0.25">
      <c r="A30" s="121" t="s">
        <v>207</v>
      </c>
      <c r="B30" s="13">
        <v>43.75</v>
      </c>
      <c r="C30" s="26">
        <v>80</v>
      </c>
      <c r="D30" s="7">
        <f t="shared" si="0"/>
        <v>36.25</v>
      </c>
      <c r="E30" s="173">
        <f t="shared" si="1"/>
        <v>0.82857142857142851</v>
      </c>
    </row>
    <row r="31" spans="1:5" x14ac:dyDescent="0.25">
      <c r="A31" s="121" t="s">
        <v>208</v>
      </c>
      <c r="B31" s="13">
        <v>10</v>
      </c>
      <c r="C31" s="26">
        <v>10</v>
      </c>
      <c r="D31" s="7">
        <f t="shared" si="0"/>
        <v>0</v>
      </c>
      <c r="E31" s="173">
        <f t="shared" si="1"/>
        <v>0</v>
      </c>
    </row>
    <row r="32" spans="1:5" x14ac:dyDescent="0.25">
      <c r="A32" s="121" t="s">
        <v>209</v>
      </c>
      <c r="B32" s="13">
        <v>12.5</v>
      </c>
      <c r="C32" s="26">
        <v>12.5</v>
      </c>
      <c r="D32" s="7">
        <f t="shared" si="0"/>
        <v>0</v>
      </c>
      <c r="E32" s="173">
        <f t="shared" si="1"/>
        <v>0</v>
      </c>
    </row>
    <row r="33" spans="1:5" x14ac:dyDescent="0.25">
      <c r="A33" s="121" t="s">
        <v>210</v>
      </c>
      <c r="B33" s="13">
        <v>22</v>
      </c>
      <c r="C33" s="26">
        <v>22</v>
      </c>
      <c r="D33" s="7">
        <f t="shared" si="0"/>
        <v>0</v>
      </c>
      <c r="E33" s="173">
        <f t="shared" si="1"/>
        <v>0</v>
      </c>
    </row>
    <row r="34" spans="1:5" x14ac:dyDescent="0.25">
      <c r="A34" s="121" t="s">
        <v>211</v>
      </c>
      <c r="B34" s="13">
        <v>10</v>
      </c>
      <c r="C34" s="23">
        <v>10</v>
      </c>
      <c r="D34" s="7">
        <f t="shared" si="0"/>
        <v>0</v>
      </c>
      <c r="E34" s="173">
        <f t="shared" si="1"/>
        <v>0</v>
      </c>
    </row>
    <row r="35" spans="1:5" x14ac:dyDescent="0.25">
      <c r="A35" s="121" t="s">
        <v>212</v>
      </c>
      <c r="B35" s="13">
        <v>12.5</v>
      </c>
      <c r="C35" s="23">
        <v>12.5</v>
      </c>
      <c r="D35" s="7">
        <f t="shared" si="0"/>
        <v>0</v>
      </c>
      <c r="E35" s="173">
        <f t="shared" si="1"/>
        <v>0</v>
      </c>
    </row>
    <row r="36" spans="1:5" x14ac:dyDescent="0.25">
      <c r="A36" s="121" t="s">
        <v>213</v>
      </c>
      <c r="B36" s="13">
        <v>22</v>
      </c>
      <c r="C36" s="23">
        <v>22</v>
      </c>
      <c r="D36" s="7">
        <f t="shared" si="0"/>
        <v>0</v>
      </c>
      <c r="E36" s="173">
        <f t="shared" si="1"/>
        <v>0</v>
      </c>
    </row>
    <row r="37" spans="1:5" x14ac:dyDescent="0.25">
      <c r="A37" s="121" t="s">
        <v>214</v>
      </c>
      <c r="B37" s="13">
        <v>75</v>
      </c>
      <c r="C37" s="23">
        <v>75</v>
      </c>
      <c r="D37" s="7">
        <f t="shared" si="0"/>
        <v>0</v>
      </c>
      <c r="E37" s="173">
        <f t="shared" si="1"/>
        <v>0</v>
      </c>
    </row>
    <row r="38" spans="1:5" x14ac:dyDescent="0.25">
      <c r="A38" s="121" t="s">
        <v>215</v>
      </c>
      <c r="B38" s="13">
        <v>150</v>
      </c>
      <c r="C38" s="23">
        <v>150</v>
      </c>
      <c r="D38" s="7">
        <f t="shared" si="0"/>
        <v>0</v>
      </c>
      <c r="E38" s="173">
        <f t="shared" si="1"/>
        <v>0</v>
      </c>
    </row>
    <row r="39" spans="1:5" x14ac:dyDescent="0.25">
      <c r="A39" s="121" t="s">
        <v>216</v>
      </c>
      <c r="B39" s="13">
        <v>250</v>
      </c>
      <c r="C39" s="23">
        <v>250</v>
      </c>
      <c r="D39" s="7">
        <f t="shared" si="0"/>
        <v>0</v>
      </c>
      <c r="E39" s="173">
        <f t="shared" si="1"/>
        <v>0</v>
      </c>
    </row>
    <row r="40" spans="1:5" x14ac:dyDescent="0.25">
      <c r="A40" s="121" t="s">
        <v>217</v>
      </c>
      <c r="B40" s="13">
        <v>125</v>
      </c>
      <c r="C40" s="23">
        <v>125</v>
      </c>
      <c r="D40" s="7">
        <f t="shared" si="0"/>
        <v>0</v>
      </c>
      <c r="E40" s="173">
        <f t="shared" si="1"/>
        <v>0</v>
      </c>
    </row>
    <row r="41" spans="1:5" x14ac:dyDescent="0.25">
      <c r="A41" s="121" t="s">
        <v>218</v>
      </c>
      <c r="B41" s="13">
        <v>200</v>
      </c>
      <c r="C41" s="23">
        <v>200</v>
      </c>
      <c r="D41" s="7">
        <f t="shared" si="0"/>
        <v>0</v>
      </c>
      <c r="E41" s="173">
        <f t="shared" si="1"/>
        <v>0</v>
      </c>
    </row>
    <row r="42" spans="1:5" x14ac:dyDescent="0.25">
      <c r="A42" s="121" t="s">
        <v>219</v>
      </c>
      <c r="B42" s="13">
        <v>275</v>
      </c>
      <c r="C42" s="23">
        <v>275</v>
      </c>
      <c r="D42" s="7">
        <f t="shared" si="0"/>
        <v>0</v>
      </c>
      <c r="E42" s="173">
        <f t="shared" si="1"/>
        <v>0</v>
      </c>
    </row>
    <row r="43" spans="1:5" x14ac:dyDescent="0.25">
      <c r="A43" s="121" t="s">
        <v>220</v>
      </c>
      <c r="B43" s="13">
        <v>200</v>
      </c>
      <c r="C43" s="23">
        <v>200</v>
      </c>
      <c r="D43" s="7">
        <f t="shared" si="0"/>
        <v>0</v>
      </c>
      <c r="E43" s="173">
        <f t="shared" si="1"/>
        <v>0</v>
      </c>
    </row>
    <row r="44" spans="1:5" x14ac:dyDescent="0.25">
      <c r="A44" s="121" t="s">
        <v>221</v>
      </c>
      <c r="B44" s="13">
        <v>275</v>
      </c>
      <c r="C44" s="23">
        <v>275</v>
      </c>
      <c r="D44" s="7">
        <f t="shared" si="0"/>
        <v>0</v>
      </c>
      <c r="E44" s="173">
        <f t="shared" si="1"/>
        <v>0</v>
      </c>
    </row>
    <row r="45" spans="1:5" x14ac:dyDescent="0.25">
      <c r="A45" s="121" t="s">
        <v>222</v>
      </c>
      <c r="B45" s="13">
        <v>350</v>
      </c>
      <c r="C45" s="23">
        <v>350</v>
      </c>
      <c r="D45" s="7">
        <f t="shared" si="0"/>
        <v>0</v>
      </c>
      <c r="E45" s="173">
        <f t="shared" si="1"/>
        <v>0</v>
      </c>
    </row>
    <row r="46" spans="1:5" x14ac:dyDescent="0.25">
      <c r="A46" s="121" t="s">
        <v>223</v>
      </c>
      <c r="B46" s="13">
        <v>325</v>
      </c>
      <c r="C46" s="23">
        <v>325</v>
      </c>
      <c r="D46" s="7">
        <f t="shared" si="0"/>
        <v>0</v>
      </c>
      <c r="E46" s="173">
        <f t="shared" si="1"/>
        <v>0</v>
      </c>
    </row>
    <row r="47" spans="1:5" x14ac:dyDescent="0.25">
      <c r="A47" s="121" t="s">
        <v>224</v>
      </c>
      <c r="B47" s="13">
        <v>425</v>
      </c>
      <c r="C47" s="23">
        <v>425</v>
      </c>
      <c r="D47" s="7">
        <f t="shared" si="0"/>
        <v>0</v>
      </c>
      <c r="E47" s="173">
        <f t="shared" si="1"/>
        <v>0</v>
      </c>
    </row>
    <row r="48" spans="1:5" x14ac:dyDescent="0.25">
      <c r="A48" s="121" t="s">
        <v>225</v>
      </c>
      <c r="B48" s="13">
        <v>525</v>
      </c>
      <c r="C48" s="23">
        <v>525</v>
      </c>
      <c r="D48" s="7">
        <f t="shared" si="0"/>
        <v>0</v>
      </c>
      <c r="E48" s="173">
        <f t="shared" si="1"/>
        <v>0</v>
      </c>
    </row>
    <row r="49" spans="1:5" x14ac:dyDescent="0.25">
      <c r="A49" s="121" t="s">
        <v>226</v>
      </c>
      <c r="B49" s="13">
        <v>200</v>
      </c>
      <c r="C49" s="23">
        <v>200</v>
      </c>
      <c r="D49" s="7">
        <f t="shared" si="0"/>
        <v>0</v>
      </c>
      <c r="E49" s="173">
        <f t="shared" si="1"/>
        <v>0</v>
      </c>
    </row>
    <row r="50" spans="1:5" x14ac:dyDescent="0.25">
      <c r="A50" s="121" t="s">
        <v>227</v>
      </c>
      <c r="B50" s="13">
        <v>275</v>
      </c>
      <c r="C50" s="23">
        <v>275</v>
      </c>
      <c r="D50" s="7">
        <f t="shared" si="0"/>
        <v>0</v>
      </c>
      <c r="E50" s="173">
        <f t="shared" si="1"/>
        <v>0</v>
      </c>
    </row>
    <row r="51" spans="1:5" x14ac:dyDescent="0.25">
      <c r="A51" s="121" t="s">
        <v>228</v>
      </c>
      <c r="B51" s="13">
        <v>350</v>
      </c>
      <c r="C51" s="23">
        <v>350</v>
      </c>
      <c r="D51" s="7">
        <f t="shared" si="0"/>
        <v>0</v>
      </c>
      <c r="E51" s="173">
        <f t="shared" si="1"/>
        <v>0</v>
      </c>
    </row>
    <row r="52" spans="1:5" x14ac:dyDescent="0.25">
      <c r="A52" s="121" t="s">
        <v>229</v>
      </c>
      <c r="B52" s="13">
        <v>275</v>
      </c>
      <c r="C52" s="23">
        <v>275</v>
      </c>
      <c r="D52" s="7">
        <f t="shared" si="0"/>
        <v>0</v>
      </c>
      <c r="E52" s="173">
        <f t="shared" si="1"/>
        <v>0</v>
      </c>
    </row>
    <row r="53" spans="1:5" x14ac:dyDescent="0.25">
      <c r="A53" s="121" t="s">
        <v>230</v>
      </c>
      <c r="B53" s="13">
        <v>350</v>
      </c>
      <c r="C53" s="23">
        <v>350</v>
      </c>
      <c r="D53" s="7">
        <f t="shared" si="0"/>
        <v>0</v>
      </c>
      <c r="E53" s="173">
        <f t="shared" si="1"/>
        <v>0</v>
      </c>
    </row>
    <row r="54" spans="1:5" x14ac:dyDescent="0.25">
      <c r="A54" s="121" t="s">
        <v>231</v>
      </c>
      <c r="B54" s="13">
        <v>425</v>
      </c>
      <c r="C54" s="23">
        <v>425</v>
      </c>
      <c r="D54" s="7">
        <f t="shared" si="0"/>
        <v>0</v>
      </c>
      <c r="E54" s="173">
        <f t="shared" si="1"/>
        <v>0</v>
      </c>
    </row>
    <row r="55" spans="1:5" x14ac:dyDescent="0.25">
      <c r="A55" s="121" t="s">
        <v>232</v>
      </c>
      <c r="B55" s="13">
        <v>425</v>
      </c>
      <c r="C55" s="23">
        <v>425</v>
      </c>
      <c r="D55" s="7">
        <f t="shared" si="0"/>
        <v>0</v>
      </c>
      <c r="E55" s="173">
        <f t="shared" si="1"/>
        <v>0</v>
      </c>
    </row>
    <row r="56" spans="1:5" x14ac:dyDescent="0.25">
      <c r="A56" s="121" t="s">
        <v>233</v>
      </c>
      <c r="B56" s="13">
        <v>525</v>
      </c>
      <c r="C56" s="23">
        <v>525</v>
      </c>
      <c r="D56" s="7">
        <f t="shared" si="0"/>
        <v>0</v>
      </c>
      <c r="E56" s="173">
        <f t="shared" si="1"/>
        <v>0</v>
      </c>
    </row>
    <row r="57" spans="1:5" x14ac:dyDescent="0.25">
      <c r="A57" s="121" t="s">
        <v>234</v>
      </c>
      <c r="B57" s="13">
        <v>625</v>
      </c>
      <c r="C57" s="23">
        <v>625</v>
      </c>
      <c r="D57" s="7">
        <f t="shared" si="0"/>
        <v>0</v>
      </c>
      <c r="E57" s="173">
        <f t="shared" si="1"/>
        <v>0</v>
      </c>
    </row>
    <row r="58" spans="1:5" x14ac:dyDescent="0.25">
      <c r="A58" s="121" t="s">
        <v>235</v>
      </c>
      <c r="B58" s="13">
        <v>500</v>
      </c>
      <c r="C58" s="23">
        <v>500</v>
      </c>
      <c r="D58" s="7">
        <f t="shared" si="0"/>
        <v>0</v>
      </c>
      <c r="E58" s="173">
        <f t="shared" si="1"/>
        <v>0</v>
      </c>
    </row>
    <row r="59" spans="1:5" x14ac:dyDescent="0.25">
      <c r="A59" s="121" t="s">
        <v>236</v>
      </c>
      <c r="B59" s="13">
        <v>1000</v>
      </c>
      <c r="C59" s="23">
        <v>1000</v>
      </c>
      <c r="D59" s="7">
        <f t="shared" si="0"/>
        <v>0</v>
      </c>
      <c r="E59" s="173">
        <f t="shared" si="1"/>
        <v>0</v>
      </c>
    </row>
    <row r="60" spans="1:5" x14ac:dyDescent="0.25">
      <c r="A60" s="121" t="s">
        <v>237</v>
      </c>
      <c r="B60" s="13">
        <v>2000</v>
      </c>
      <c r="C60" s="23">
        <v>2000</v>
      </c>
      <c r="D60" s="7">
        <f t="shared" si="0"/>
        <v>0</v>
      </c>
      <c r="E60" s="173">
        <f t="shared" si="1"/>
        <v>0</v>
      </c>
    </row>
    <row r="61" spans="1:5" x14ac:dyDescent="0.25">
      <c r="A61" s="121" t="s">
        <v>238</v>
      </c>
      <c r="B61" s="13">
        <v>3000</v>
      </c>
      <c r="C61" s="23">
        <v>3000</v>
      </c>
      <c r="D61" s="7">
        <f t="shared" si="0"/>
        <v>0</v>
      </c>
      <c r="E61" s="173">
        <f t="shared" si="1"/>
        <v>0</v>
      </c>
    </row>
    <row r="62" spans="1:5" x14ac:dyDescent="0.25">
      <c r="A62" s="121" t="s">
        <v>916</v>
      </c>
      <c r="B62" s="13">
        <v>0</v>
      </c>
      <c r="C62" s="23">
        <v>0</v>
      </c>
      <c r="D62" s="7">
        <f t="shared" si="0"/>
        <v>0</v>
      </c>
      <c r="E62" s="173">
        <v>0</v>
      </c>
    </row>
    <row r="63" spans="1:5" x14ac:dyDescent="0.25">
      <c r="A63" s="235" t="s">
        <v>239</v>
      </c>
      <c r="B63" s="235"/>
      <c r="C63" s="235"/>
      <c r="D63" s="235"/>
      <c r="E63" s="236"/>
    </row>
    <row r="64" spans="1:5" x14ac:dyDescent="0.25">
      <c r="A64" s="121" t="s">
        <v>240</v>
      </c>
      <c r="B64" s="13">
        <v>525</v>
      </c>
      <c r="C64" s="23">
        <v>525</v>
      </c>
      <c r="D64" s="7">
        <f t="shared" si="0"/>
        <v>0</v>
      </c>
      <c r="E64" s="173">
        <f t="shared" si="1"/>
        <v>0</v>
      </c>
    </row>
    <row r="65" spans="1:5" x14ac:dyDescent="0.25">
      <c r="A65" s="121" t="s">
        <v>241</v>
      </c>
      <c r="B65" s="13">
        <v>50</v>
      </c>
      <c r="C65" s="23">
        <v>50</v>
      </c>
      <c r="D65" s="7">
        <f t="shared" si="0"/>
        <v>0</v>
      </c>
      <c r="E65" s="173">
        <f t="shared" si="1"/>
        <v>0</v>
      </c>
    </row>
    <row r="66" spans="1:5" x14ac:dyDescent="0.25">
      <c r="A66" s="121" t="s">
        <v>242</v>
      </c>
      <c r="B66" s="13">
        <v>75</v>
      </c>
      <c r="C66" s="23">
        <v>75</v>
      </c>
      <c r="D66" s="7">
        <f t="shared" si="0"/>
        <v>0</v>
      </c>
      <c r="E66" s="173">
        <f t="shared" si="1"/>
        <v>0</v>
      </c>
    </row>
    <row r="67" spans="1:5" x14ac:dyDescent="0.25">
      <c r="A67" s="121" t="s">
        <v>243</v>
      </c>
      <c r="B67" s="13">
        <v>75</v>
      </c>
      <c r="C67" s="23">
        <v>75</v>
      </c>
      <c r="D67" s="7">
        <f t="shared" si="0"/>
        <v>0</v>
      </c>
      <c r="E67" s="173">
        <f t="shared" si="1"/>
        <v>0</v>
      </c>
    </row>
    <row r="68" spans="1:5" x14ac:dyDescent="0.25">
      <c r="A68" s="121" t="s">
        <v>244</v>
      </c>
      <c r="B68" s="13">
        <v>2000</v>
      </c>
      <c r="C68" s="23">
        <v>2000</v>
      </c>
      <c r="D68" s="7">
        <f t="shared" si="0"/>
        <v>0</v>
      </c>
      <c r="E68" s="173">
        <f t="shared" si="1"/>
        <v>0</v>
      </c>
    </row>
    <row r="69" spans="1:5" x14ac:dyDescent="0.25">
      <c r="A69" s="121" t="s">
        <v>245</v>
      </c>
      <c r="B69" s="13">
        <v>2500</v>
      </c>
      <c r="C69" s="23">
        <v>2500</v>
      </c>
      <c r="D69" s="7">
        <f t="shared" si="0"/>
        <v>0</v>
      </c>
      <c r="E69" s="173">
        <f t="shared" si="1"/>
        <v>0</v>
      </c>
    </row>
    <row r="70" spans="1:5" x14ac:dyDescent="0.25">
      <c r="A70" s="121" t="s">
        <v>246</v>
      </c>
      <c r="B70" s="13">
        <v>450</v>
      </c>
      <c r="C70" s="23">
        <v>450</v>
      </c>
      <c r="D70" s="7">
        <f t="shared" ref="D70:D116" si="2">C70-B70</f>
        <v>0</v>
      </c>
      <c r="E70" s="173">
        <f t="shared" ref="E70:E116" si="3">C70/B70-1</f>
        <v>0</v>
      </c>
    </row>
    <row r="71" spans="1:5" x14ac:dyDescent="0.25">
      <c r="A71" s="121" t="s">
        <v>247</v>
      </c>
      <c r="B71" s="13">
        <v>300</v>
      </c>
      <c r="C71" s="23">
        <v>300</v>
      </c>
      <c r="D71" s="7">
        <f t="shared" si="2"/>
        <v>0</v>
      </c>
      <c r="E71" s="173">
        <f t="shared" si="3"/>
        <v>0</v>
      </c>
    </row>
    <row r="72" spans="1:5" x14ac:dyDescent="0.25">
      <c r="A72" s="121" t="s">
        <v>248</v>
      </c>
      <c r="B72" s="13">
        <v>100</v>
      </c>
      <c r="C72" s="23">
        <v>100</v>
      </c>
      <c r="D72" s="7">
        <f t="shared" si="2"/>
        <v>0</v>
      </c>
      <c r="E72" s="173">
        <f t="shared" si="3"/>
        <v>0</v>
      </c>
    </row>
    <row r="73" spans="1:5" x14ac:dyDescent="0.25">
      <c r="A73" s="121" t="s">
        <v>249</v>
      </c>
      <c r="B73" s="13">
        <v>1250</v>
      </c>
      <c r="C73" s="26">
        <v>1250</v>
      </c>
      <c r="D73" s="7">
        <f t="shared" si="2"/>
        <v>0</v>
      </c>
      <c r="E73" s="173">
        <f t="shared" si="3"/>
        <v>0</v>
      </c>
    </row>
    <row r="74" spans="1:5" x14ac:dyDescent="0.25">
      <c r="A74" s="121" t="s">
        <v>250</v>
      </c>
      <c r="B74" s="13">
        <v>1250</v>
      </c>
      <c r="C74" s="26">
        <v>1000</v>
      </c>
      <c r="D74" s="7">
        <f t="shared" si="2"/>
        <v>-250</v>
      </c>
      <c r="E74" s="173">
        <f t="shared" si="3"/>
        <v>-0.19999999999999996</v>
      </c>
    </row>
    <row r="75" spans="1:5" x14ac:dyDescent="0.25">
      <c r="A75" s="121" t="s">
        <v>251</v>
      </c>
      <c r="B75" s="13">
        <v>1000</v>
      </c>
      <c r="C75" s="26">
        <v>900</v>
      </c>
      <c r="D75" s="7">
        <f t="shared" si="2"/>
        <v>-100</v>
      </c>
      <c r="E75" s="173">
        <f t="shared" si="3"/>
        <v>-9.9999999999999978E-2</v>
      </c>
    </row>
    <row r="76" spans="1:5" x14ac:dyDescent="0.25">
      <c r="A76" s="121" t="s">
        <v>252</v>
      </c>
      <c r="B76" s="13">
        <v>900</v>
      </c>
      <c r="C76" s="26">
        <v>750</v>
      </c>
      <c r="D76" s="7">
        <f t="shared" si="2"/>
        <v>-150</v>
      </c>
      <c r="E76" s="173">
        <f t="shared" si="3"/>
        <v>-0.16666666666666663</v>
      </c>
    </row>
    <row r="77" spans="1:5" x14ac:dyDescent="0.25">
      <c r="A77" s="121" t="s">
        <v>253</v>
      </c>
      <c r="B77" s="13">
        <v>750</v>
      </c>
      <c r="C77" s="26">
        <v>600</v>
      </c>
      <c r="D77" s="7">
        <f t="shared" si="2"/>
        <v>-150</v>
      </c>
      <c r="E77" s="173">
        <f t="shared" si="3"/>
        <v>-0.19999999999999996</v>
      </c>
    </row>
    <row r="78" spans="1:5" x14ac:dyDescent="0.25">
      <c r="A78" s="121" t="s">
        <v>254</v>
      </c>
      <c r="B78" s="13">
        <v>75</v>
      </c>
      <c r="C78" s="26">
        <v>100</v>
      </c>
      <c r="D78" s="7">
        <f t="shared" si="2"/>
        <v>25</v>
      </c>
      <c r="E78" s="173">
        <f t="shared" si="3"/>
        <v>0.33333333333333326</v>
      </c>
    </row>
    <row r="79" spans="1:5" x14ac:dyDescent="0.25">
      <c r="A79" s="121" t="s">
        <v>255</v>
      </c>
      <c r="B79" s="13" t="s">
        <v>256</v>
      </c>
      <c r="C79" s="27" t="s">
        <v>256</v>
      </c>
      <c r="D79" s="7"/>
      <c r="E79" s="173"/>
    </row>
    <row r="80" spans="1:5" x14ac:dyDescent="0.25">
      <c r="A80" s="121" t="s">
        <v>257</v>
      </c>
      <c r="B80" s="13">
        <v>625</v>
      </c>
      <c r="C80" s="26">
        <v>625</v>
      </c>
      <c r="D80" s="7">
        <f t="shared" si="2"/>
        <v>0</v>
      </c>
      <c r="E80" s="173">
        <f t="shared" si="3"/>
        <v>0</v>
      </c>
    </row>
    <row r="81" spans="1:5" x14ac:dyDescent="0.25">
      <c r="A81" s="121" t="s">
        <v>258</v>
      </c>
      <c r="B81" s="13">
        <v>625</v>
      </c>
      <c r="C81" s="26">
        <v>500</v>
      </c>
      <c r="D81" s="7">
        <f t="shared" si="2"/>
        <v>-125</v>
      </c>
      <c r="E81" s="173">
        <f t="shared" si="3"/>
        <v>-0.19999999999999996</v>
      </c>
    </row>
    <row r="82" spans="1:5" x14ac:dyDescent="0.25">
      <c r="A82" s="121" t="s">
        <v>259</v>
      </c>
      <c r="B82" s="13">
        <v>600</v>
      </c>
      <c r="C82" s="26">
        <v>450</v>
      </c>
      <c r="D82" s="7">
        <f t="shared" si="2"/>
        <v>-150</v>
      </c>
      <c r="E82" s="173">
        <f t="shared" si="3"/>
        <v>-0.25</v>
      </c>
    </row>
    <row r="83" spans="1:5" x14ac:dyDescent="0.25">
      <c r="A83" s="121" t="s">
        <v>260</v>
      </c>
      <c r="B83" s="13">
        <v>500</v>
      </c>
      <c r="C83" s="23">
        <v>375</v>
      </c>
      <c r="D83" s="7">
        <f t="shared" si="2"/>
        <v>-125</v>
      </c>
      <c r="E83" s="173">
        <f t="shared" si="3"/>
        <v>-0.25</v>
      </c>
    </row>
    <row r="84" spans="1:5" x14ac:dyDescent="0.25">
      <c r="A84" s="121" t="s">
        <v>261</v>
      </c>
      <c r="B84" s="13">
        <v>500</v>
      </c>
      <c r="C84" s="23">
        <v>300</v>
      </c>
      <c r="D84" s="7">
        <f t="shared" si="2"/>
        <v>-200</v>
      </c>
      <c r="E84" s="173">
        <f t="shared" si="3"/>
        <v>-0.4</v>
      </c>
    </row>
    <row r="85" spans="1:5" x14ac:dyDescent="0.25">
      <c r="A85" s="121" t="s">
        <v>262</v>
      </c>
      <c r="B85" s="13">
        <v>37.5</v>
      </c>
      <c r="C85" s="23">
        <v>50</v>
      </c>
      <c r="D85" s="7">
        <f t="shared" si="2"/>
        <v>12.5</v>
      </c>
      <c r="E85" s="173">
        <f t="shared" si="3"/>
        <v>0.33333333333333326</v>
      </c>
    </row>
    <row r="86" spans="1:5" x14ac:dyDescent="0.25">
      <c r="A86" s="122" t="s">
        <v>606</v>
      </c>
      <c r="B86" s="24" t="s">
        <v>256</v>
      </c>
      <c r="C86" s="24" t="s">
        <v>256</v>
      </c>
      <c r="D86" s="7"/>
      <c r="E86" s="173"/>
    </row>
    <row r="87" spans="1:5" x14ac:dyDescent="0.25">
      <c r="A87" s="121" t="s">
        <v>263</v>
      </c>
      <c r="B87" s="13">
        <v>100</v>
      </c>
      <c r="C87" s="23">
        <v>100</v>
      </c>
      <c r="D87" s="7">
        <f t="shared" si="2"/>
        <v>0</v>
      </c>
      <c r="E87" s="173">
        <f t="shared" si="3"/>
        <v>0</v>
      </c>
    </row>
    <row r="88" spans="1:5" x14ac:dyDescent="0.25">
      <c r="A88" s="121" t="s">
        <v>264</v>
      </c>
      <c r="B88" s="13">
        <v>115</v>
      </c>
      <c r="C88" s="23">
        <v>115</v>
      </c>
      <c r="D88" s="7">
        <f t="shared" si="2"/>
        <v>0</v>
      </c>
      <c r="E88" s="173">
        <f t="shared" si="3"/>
        <v>0</v>
      </c>
    </row>
    <row r="89" spans="1:5" x14ac:dyDescent="0.25">
      <c r="A89" s="121" t="s">
        <v>265</v>
      </c>
      <c r="B89" s="13">
        <v>75</v>
      </c>
      <c r="C89" s="23">
        <v>75</v>
      </c>
      <c r="D89" s="7">
        <f t="shared" si="2"/>
        <v>0</v>
      </c>
      <c r="E89" s="173">
        <f t="shared" si="3"/>
        <v>0</v>
      </c>
    </row>
    <row r="90" spans="1:5" x14ac:dyDescent="0.25">
      <c r="A90" s="121" t="s">
        <v>266</v>
      </c>
      <c r="B90" s="13">
        <v>25</v>
      </c>
      <c r="C90" s="23">
        <v>25</v>
      </c>
      <c r="D90" s="7">
        <f t="shared" si="2"/>
        <v>0</v>
      </c>
      <c r="E90" s="173">
        <f t="shared" si="3"/>
        <v>0</v>
      </c>
    </row>
    <row r="91" spans="1:5" x14ac:dyDescent="0.25">
      <c r="A91" s="121" t="s">
        <v>267</v>
      </c>
      <c r="B91" s="13">
        <v>300</v>
      </c>
      <c r="C91" s="23">
        <v>300</v>
      </c>
      <c r="D91" s="7">
        <f t="shared" si="2"/>
        <v>0</v>
      </c>
      <c r="E91" s="173">
        <f t="shared" si="3"/>
        <v>0</v>
      </c>
    </row>
    <row r="92" spans="1:5" x14ac:dyDescent="0.25">
      <c r="A92" s="121" t="s">
        <v>268</v>
      </c>
      <c r="B92" s="13">
        <v>250</v>
      </c>
      <c r="C92" s="23">
        <v>250</v>
      </c>
      <c r="D92" s="7">
        <f t="shared" si="2"/>
        <v>0</v>
      </c>
      <c r="E92" s="173">
        <f t="shared" si="3"/>
        <v>0</v>
      </c>
    </row>
    <row r="93" spans="1:5" x14ac:dyDescent="0.25">
      <c r="A93" s="121" t="s">
        <v>269</v>
      </c>
      <c r="B93" s="13">
        <v>200</v>
      </c>
      <c r="C93" s="23">
        <v>200</v>
      </c>
      <c r="D93" s="7">
        <f t="shared" si="2"/>
        <v>0</v>
      </c>
      <c r="E93" s="173">
        <f t="shared" si="3"/>
        <v>0</v>
      </c>
    </row>
    <row r="94" spans="1:5" x14ac:dyDescent="0.25">
      <c r="A94" s="121" t="s">
        <v>270</v>
      </c>
      <c r="B94" s="13">
        <v>175</v>
      </c>
      <c r="C94" s="26">
        <v>175</v>
      </c>
      <c r="D94" s="7">
        <f t="shared" si="2"/>
        <v>0</v>
      </c>
      <c r="E94" s="173">
        <f t="shared" si="3"/>
        <v>0</v>
      </c>
    </row>
    <row r="95" spans="1:5" x14ac:dyDescent="0.25">
      <c r="A95" s="121" t="s">
        <v>271</v>
      </c>
      <c r="B95" s="13">
        <v>150</v>
      </c>
      <c r="C95" s="26">
        <v>150</v>
      </c>
      <c r="D95" s="7">
        <f t="shared" si="2"/>
        <v>0</v>
      </c>
      <c r="E95" s="173">
        <f t="shared" si="3"/>
        <v>0</v>
      </c>
    </row>
    <row r="96" spans="1:5" x14ac:dyDescent="0.25">
      <c r="A96" s="121" t="s">
        <v>272</v>
      </c>
      <c r="B96" s="13">
        <v>18</v>
      </c>
      <c r="C96" s="26">
        <v>20</v>
      </c>
      <c r="D96" s="7">
        <f t="shared" si="2"/>
        <v>2</v>
      </c>
      <c r="E96" s="173">
        <f t="shared" si="3"/>
        <v>0.11111111111111116</v>
      </c>
    </row>
    <row r="97" spans="1:7" x14ac:dyDescent="0.25">
      <c r="A97" s="121" t="s">
        <v>273</v>
      </c>
      <c r="B97" s="13" t="s">
        <v>256</v>
      </c>
      <c r="C97" s="27" t="s">
        <v>256</v>
      </c>
      <c r="D97" s="7"/>
      <c r="E97" s="173"/>
    </row>
    <row r="98" spans="1:7" x14ac:dyDescent="0.25">
      <c r="A98" s="121" t="s">
        <v>274</v>
      </c>
      <c r="B98" s="13">
        <v>150</v>
      </c>
      <c r="C98" s="26">
        <v>150</v>
      </c>
      <c r="D98" s="7">
        <f t="shared" si="2"/>
        <v>0</v>
      </c>
      <c r="E98" s="173">
        <f t="shared" si="3"/>
        <v>0</v>
      </c>
    </row>
    <row r="99" spans="1:7" x14ac:dyDescent="0.25">
      <c r="A99" s="121" t="s">
        <v>275</v>
      </c>
      <c r="B99" s="13">
        <v>125</v>
      </c>
      <c r="C99" s="26">
        <v>125</v>
      </c>
      <c r="D99" s="7">
        <f t="shared" si="2"/>
        <v>0</v>
      </c>
      <c r="E99" s="173">
        <f t="shared" si="3"/>
        <v>0</v>
      </c>
    </row>
    <row r="100" spans="1:7" x14ac:dyDescent="0.25">
      <c r="A100" s="121" t="s">
        <v>276</v>
      </c>
      <c r="B100" s="13">
        <v>100</v>
      </c>
      <c r="C100" s="23">
        <v>100</v>
      </c>
      <c r="D100" s="7">
        <f t="shared" si="2"/>
        <v>0</v>
      </c>
      <c r="E100" s="173">
        <f t="shared" si="3"/>
        <v>0</v>
      </c>
    </row>
    <row r="101" spans="1:7" x14ac:dyDescent="0.25">
      <c r="A101" s="121" t="s">
        <v>277</v>
      </c>
      <c r="B101" s="13">
        <v>87.5</v>
      </c>
      <c r="C101" s="23">
        <v>87.5</v>
      </c>
      <c r="D101" s="7">
        <f t="shared" si="2"/>
        <v>0</v>
      </c>
      <c r="E101" s="173">
        <f t="shared" si="3"/>
        <v>0</v>
      </c>
    </row>
    <row r="102" spans="1:7" x14ac:dyDescent="0.25">
      <c r="A102" s="121" t="s">
        <v>278</v>
      </c>
      <c r="B102" s="13">
        <v>75</v>
      </c>
      <c r="C102" s="23">
        <v>75</v>
      </c>
      <c r="D102" s="7">
        <f t="shared" si="2"/>
        <v>0</v>
      </c>
      <c r="E102" s="173">
        <f t="shared" si="3"/>
        <v>0</v>
      </c>
    </row>
    <row r="103" spans="1:7" x14ac:dyDescent="0.25">
      <c r="A103" s="121" t="s">
        <v>608</v>
      </c>
      <c r="B103" s="13">
        <v>10</v>
      </c>
      <c r="C103" s="23">
        <v>10</v>
      </c>
      <c r="D103" s="7">
        <f t="shared" si="2"/>
        <v>0</v>
      </c>
      <c r="E103" s="173">
        <f t="shared" si="3"/>
        <v>0</v>
      </c>
    </row>
    <row r="104" spans="1:7" x14ac:dyDescent="0.25">
      <c r="A104" s="122" t="s">
        <v>607</v>
      </c>
      <c r="B104" s="24" t="s">
        <v>256</v>
      </c>
      <c r="C104" s="24" t="s">
        <v>256</v>
      </c>
      <c r="D104" s="7"/>
      <c r="E104" s="173"/>
    </row>
    <row r="105" spans="1:7" x14ac:dyDescent="0.25">
      <c r="A105" s="121" t="s">
        <v>279</v>
      </c>
      <c r="B105" s="13">
        <v>250</v>
      </c>
      <c r="C105" s="23">
        <v>250</v>
      </c>
      <c r="D105" s="7">
        <f t="shared" si="2"/>
        <v>0</v>
      </c>
      <c r="E105" s="173">
        <f t="shared" si="3"/>
        <v>0</v>
      </c>
    </row>
    <row r="106" spans="1:7" x14ac:dyDescent="0.25">
      <c r="A106" s="121" t="s">
        <v>280</v>
      </c>
      <c r="B106" s="13">
        <v>500</v>
      </c>
      <c r="C106" s="23">
        <v>500</v>
      </c>
      <c r="D106" s="7">
        <f t="shared" si="2"/>
        <v>0</v>
      </c>
      <c r="E106" s="173">
        <f t="shared" si="3"/>
        <v>0</v>
      </c>
    </row>
    <row r="107" spans="1:7" x14ac:dyDescent="0.25">
      <c r="A107" s="121" t="s">
        <v>281</v>
      </c>
      <c r="B107" s="13">
        <v>25</v>
      </c>
      <c r="C107" s="23">
        <v>25</v>
      </c>
      <c r="D107" s="7">
        <f t="shared" si="2"/>
        <v>0</v>
      </c>
      <c r="E107" s="173">
        <f t="shared" si="3"/>
        <v>0</v>
      </c>
    </row>
    <row r="108" spans="1:7" x14ac:dyDescent="0.25">
      <c r="A108" s="121" t="s">
        <v>282</v>
      </c>
      <c r="B108" s="13">
        <v>20</v>
      </c>
      <c r="C108" s="23">
        <v>20</v>
      </c>
      <c r="D108" s="7">
        <f t="shared" si="2"/>
        <v>0</v>
      </c>
      <c r="E108" s="173">
        <f t="shared" si="3"/>
        <v>0</v>
      </c>
      <c r="G108" s="64"/>
    </row>
    <row r="109" spans="1:7" x14ac:dyDescent="0.25">
      <c r="A109" s="235" t="s">
        <v>283</v>
      </c>
      <c r="B109" s="235"/>
      <c r="C109" s="235"/>
      <c r="D109" s="235"/>
      <c r="E109" s="236"/>
    </row>
    <row r="110" spans="1:7" x14ac:dyDescent="0.25">
      <c r="A110" s="121" t="s">
        <v>284</v>
      </c>
      <c r="B110" s="13">
        <v>1000</v>
      </c>
      <c r="C110" s="23">
        <v>1000</v>
      </c>
      <c r="D110" s="7">
        <f t="shared" si="2"/>
        <v>0</v>
      </c>
      <c r="E110" s="173">
        <f t="shared" si="3"/>
        <v>0</v>
      </c>
    </row>
    <row r="111" spans="1:7" x14ac:dyDescent="0.25">
      <c r="A111" s="121" t="s">
        <v>285</v>
      </c>
      <c r="B111" s="13">
        <v>20</v>
      </c>
      <c r="C111" s="23">
        <v>20</v>
      </c>
      <c r="D111" s="7">
        <f t="shared" si="2"/>
        <v>0</v>
      </c>
      <c r="E111" s="173">
        <f t="shared" si="3"/>
        <v>0</v>
      </c>
    </row>
    <row r="112" spans="1:7" x14ac:dyDescent="0.25">
      <c r="A112" s="121" t="s">
        <v>286</v>
      </c>
      <c r="B112" s="13">
        <v>25</v>
      </c>
      <c r="C112" s="23">
        <v>25</v>
      </c>
      <c r="D112" s="7">
        <f t="shared" si="2"/>
        <v>0</v>
      </c>
      <c r="E112" s="173">
        <f t="shared" si="3"/>
        <v>0</v>
      </c>
    </row>
    <row r="113" spans="1:5" x14ac:dyDescent="0.25">
      <c r="A113" s="121" t="s">
        <v>287</v>
      </c>
      <c r="B113" s="13">
        <v>25</v>
      </c>
      <c r="C113" s="23">
        <v>25</v>
      </c>
      <c r="D113" s="7">
        <f t="shared" si="2"/>
        <v>0</v>
      </c>
      <c r="E113" s="173">
        <f t="shared" si="3"/>
        <v>0</v>
      </c>
    </row>
    <row r="114" spans="1:5" x14ac:dyDescent="0.25">
      <c r="A114" s="121" t="s">
        <v>288</v>
      </c>
      <c r="B114" s="13">
        <v>25</v>
      </c>
      <c r="C114" s="23">
        <v>25</v>
      </c>
      <c r="D114" s="7">
        <f t="shared" si="2"/>
        <v>0</v>
      </c>
      <c r="E114" s="173">
        <f t="shared" si="3"/>
        <v>0</v>
      </c>
    </row>
    <row r="115" spans="1:5" x14ac:dyDescent="0.25">
      <c r="A115" s="121" t="s">
        <v>289</v>
      </c>
      <c r="B115" s="13" t="s">
        <v>290</v>
      </c>
      <c r="C115" s="24" t="s">
        <v>290</v>
      </c>
      <c r="D115" s="7"/>
      <c r="E115" s="173"/>
    </row>
    <row r="116" spans="1:5" x14ac:dyDescent="0.25">
      <c r="A116" s="121" t="s">
        <v>291</v>
      </c>
      <c r="B116" s="13">
        <v>250</v>
      </c>
      <c r="C116" s="23">
        <v>250</v>
      </c>
      <c r="D116" s="7">
        <f t="shared" si="2"/>
        <v>0</v>
      </c>
      <c r="E116" s="173">
        <f t="shared" si="3"/>
        <v>0</v>
      </c>
    </row>
    <row r="117" spans="1:5" ht="15.75" thickBot="1" x14ac:dyDescent="0.3">
      <c r="A117" s="172" t="s">
        <v>292</v>
      </c>
      <c r="B117" s="18" t="s">
        <v>293</v>
      </c>
      <c r="C117" s="174" t="s">
        <v>293</v>
      </c>
      <c r="D117" s="175"/>
      <c r="E117" s="176"/>
    </row>
    <row r="119" spans="1:5" x14ac:dyDescent="0.25">
      <c r="A119" s="20" t="s">
        <v>37</v>
      </c>
    </row>
  </sheetData>
  <mergeCells count="4">
    <mergeCell ref="A3:E3"/>
    <mergeCell ref="A1:E1"/>
    <mergeCell ref="A63:E63"/>
    <mergeCell ref="A109:E109"/>
  </mergeCells>
  <pageMargins left="0.7" right="0.7" top="0.75" bottom="0.75" header="0.3" footer="0.3"/>
  <pageSetup scale="6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58"/>
  <sheetViews>
    <sheetView view="pageBreakPreview" zoomScaleNormal="100" zoomScaleSheetLayoutView="100" workbookViewId="0">
      <selection activeCell="C57" sqref="C57"/>
    </sheetView>
  </sheetViews>
  <sheetFormatPr defaultColWidth="8.7109375" defaultRowHeight="15" x14ac:dyDescent="0.25"/>
  <cols>
    <col min="1" max="1" width="67.85546875" style="5" bestFit="1" customWidth="1"/>
    <col min="2" max="2" width="13" style="5" bestFit="1" customWidth="1"/>
    <col min="3" max="3" width="13" style="5" customWidth="1"/>
    <col min="4" max="4" width="10.7109375" style="9" customWidth="1"/>
    <col min="5" max="5" width="10" style="76" customWidth="1"/>
    <col min="6" max="16384" width="8.7109375" style="2"/>
  </cols>
  <sheetData>
    <row r="1" spans="1:6" ht="45" customHeight="1" x14ac:dyDescent="0.25">
      <c r="A1" s="237" t="s">
        <v>294</v>
      </c>
      <c r="B1" s="237"/>
      <c r="C1" s="237"/>
      <c r="D1" s="237"/>
      <c r="E1" s="237"/>
    </row>
    <row r="2" spans="1:6" s="3" customFormat="1" ht="15.75" x14ac:dyDescent="0.25">
      <c r="A2" s="31" t="s">
        <v>1</v>
      </c>
      <c r="B2" s="43">
        <v>2024</v>
      </c>
      <c r="C2" s="43">
        <v>2025</v>
      </c>
      <c r="D2" s="81" t="s">
        <v>913</v>
      </c>
      <c r="E2" s="163" t="s">
        <v>914</v>
      </c>
    </row>
    <row r="3" spans="1:6" x14ac:dyDescent="0.25">
      <c r="A3" s="233" t="s">
        <v>295</v>
      </c>
      <c r="B3" s="233"/>
      <c r="C3" s="233"/>
      <c r="D3" s="233"/>
      <c r="E3" s="234"/>
      <c r="F3" s="65"/>
    </row>
    <row r="4" spans="1:6" x14ac:dyDescent="0.25">
      <c r="A4" s="73" t="s">
        <v>894</v>
      </c>
      <c r="B4" s="17">
        <v>30</v>
      </c>
      <c r="C4" s="17">
        <v>75</v>
      </c>
      <c r="D4" s="84">
        <f>C4-B4</f>
        <v>45</v>
      </c>
      <c r="E4" s="160">
        <f>C4/B4-1</f>
        <v>1.5</v>
      </c>
    </row>
    <row r="5" spans="1:6" x14ac:dyDescent="0.25">
      <c r="A5" s="73" t="s">
        <v>893</v>
      </c>
      <c r="B5" s="17">
        <v>45</v>
      </c>
      <c r="C5" s="17">
        <v>45</v>
      </c>
      <c r="D5" s="84">
        <f t="shared" ref="D5:D56" si="0">C5-B5</f>
        <v>0</v>
      </c>
      <c r="E5" s="160">
        <f t="shared" ref="E5:E56" si="1">C5/B5-1</f>
        <v>0</v>
      </c>
    </row>
    <row r="6" spans="1:6" x14ac:dyDescent="0.25">
      <c r="A6" s="73" t="s">
        <v>892</v>
      </c>
      <c r="B6" s="17"/>
      <c r="C6" s="17">
        <v>60</v>
      </c>
      <c r="D6" s="84"/>
      <c r="E6" s="160"/>
    </row>
    <row r="7" spans="1:6" x14ac:dyDescent="0.25">
      <c r="A7" s="73" t="s">
        <v>891</v>
      </c>
      <c r="B7" s="17"/>
      <c r="C7" s="17">
        <v>90</v>
      </c>
      <c r="D7" s="84"/>
      <c r="E7" s="160"/>
    </row>
    <row r="8" spans="1:6" x14ac:dyDescent="0.25">
      <c r="A8" s="73" t="s">
        <v>853</v>
      </c>
      <c r="B8" s="8">
        <v>7.6499999999999999E-2</v>
      </c>
      <c r="C8" s="8">
        <v>7.6499999999999999E-2</v>
      </c>
      <c r="D8" s="84">
        <f t="shared" si="0"/>
        <v>0</v>
      </c>
      <c r="E8" s="160">
        <f t="shared" si="1"/>
        <v>0</v>
      </c>
    </row>
    <row r="9" spans="1:6" x14ac:dyDescent="0.25">
      <c r="A9" s="233" t="s">
        <v>87</v>
      </c>
      <c r="B9" s="233"/>
      <c r="C9" s="233"/>
      <c r="D9" s="233"/>
      <c r="E9" s="234"/>
      <c r="F9" s="65"/>
    </row>
    <row r="10" spans="1:6" ht="15" customHeight="1" x14ac:dyDescent="0.25">
      <c r="A10" s="73" t="s">
        <v>890</v>
      </c>
      <c r="B10" s="44">
        <v>58.692500000000003</v>
      </c>
      <c r="C10" s="44">
        <v>58.692500000000003</v>
      </c>
      <c r="D10" s="84">
        <f t="shared" si="0"/>
        <v>0</v>
      </c>
      <c r="E10" s="160">
        <f t="shared" si="1"/>
        <v>0</v>
      </c>
      <c r="F10" s="9"/>
    </row>
    <row r="11" spans="1:6" x14ac:dyDescent="0.25">
      <c r="A11" s="73" t="s">
        <v>889</v>
      </c>
      <c r="B11" s="44">
        <v>97.820800000000006</v>
      </c>
      <c r="C11" s="44">
        <v>97.820800000000006</v>
      </c>
      <c r="D11" s="84">
        <f t="shared" si="0"/>
        <v>0</v>
      </c>
      <c r="E11" s="160">
        <f t="shared" si="1"/>
        <v>0</v>
      </c>
    </row>
    <row r="12" spans="1:6" x14ac:dyDescent="0.25">
      <c r="A12" s="73" t="s">
        <v>854</v>
      </c>
      <c r="B12" s="8">
        <v>7.6499999999999999E-2</v>
      </c>
      <c r="C12" s="8">
        <v>7.6499999999999999E-2</v>
      </c>
      <c r="D12" s="84">
        <f t="shared" si="0"/>
        <v>0</v>
      </c>
      <c r="E12" s="160">
        <f t="shared" si="1"/>
        <v>0</v>
      </c>
    </row>
    <row r="13" spans="1:6" x14ac:dyDescent="0.25">
      <c r="A13" s="73" t="s">
        <v>895</v>
      </c>
      <c r="B13" s="15">
        <v>250</v>
      </c>
      <c r="C13" s="15">
        <v>250</v>
      </c>
      <c r="D13" s="84">
        <f t="shared" si="0"/>
        <v>0</v>
      </c>
      <c r="E13" s="160">
        <f t="shared" si="1"/>
        <v>0</v>
      </c>
    </row>
    <row r="14" spans="1:6" x14ac:dyDescent="0.25">
      <c r="A14" s="73" t="s">
        <v>896</v>
      </c>
      <c r="B14" s="15">
        <v>120</v>
      </c>
      <c r="C14" s="15">
        <v>120</v>
      </c>
      <c r="D14" s="84">
        <f t="shared" si="0"/>
        <v>0</v>
      </c>
      <c r="E14" s="160">
        <f t="shared" si="1"/>
        <v>0</v>
      </c>
    </row>
    <row r="15" spans="1:6" x14ac:dyDescent="0.25">
      <c r="A15" s="73" t="s">
        <v>897</v>
      </c>
      <c r="B15" s="15">
        <v>85</v>
      </c>
      <c r="C15" s="15">
        <v>85</v>
      </c>
      <c r="D15" s="84">
        <f t="shared" si="0"/>
        <v>0</v>
      </c>
      <c r="E15" s="160">
        <f t="shared" si="1"/>
        <v>0</v>
      </c>
    </row>
    <row r="16" spans="1:6" x14ac:dyDescent="0.25">
      <c r="A16" s="73" t="s">
        <v>898</v>
      </c>
      <c r="B16" s="15">
        <v>125</v>
      </c>
      <c r="C16" s="15">
        <v>125</v>
      </c>
      <c r="D16" s="84">
        <f t="shared" si="0"/>
        <v>0</v>
      </c>
      <c r="E16" s="160">
        <f t="shared" si="1"/>
        <v>0</v>
      </c>
    </row>
    <row r="17" spans="1:6" x14ac:dyDescent="0.25">
      <c r="A17" s="73" t="s">
        <v>899</v>
      </c>
      <c r="B17" s="15">
        <v>600</v>
      </c>
      <c r="C17" s="15">
        <v>600</v>
      </c>
      <c r="D17" s="84">
        <f t="shared" si="0"/>
        <v>0</v>
      </c>
      <c r="E17" s="160">
        <f t="shared" si="1"/>
        <v>0</v>
      </c>
    </row>
    <row r="18" spans="1:6" x14ac:dyDescent="0.25">
      <c r="A18" s="73" t="s">
        <v>900</v>
      </c>
      <c r="B18" s="15">
        <v>75</v>
      </c>
      <c r="C18" s="15">
        <v>75</v>
      </c>
      <c r="D18" s="84">
        <f t="shared" si="0"/>
        <v>0</v>
      </c>
      <c r="E18" s="160">
        <f t="shared" si="1"/>
        <v>0</v>
      </c>
    </row>
    <row r="19" spans="1:6" x14ac:dyDescent="0.25">
      <c r="A19" s="73" t="s">
        <v>901</v>
      </c>
      <c r="B19" s="8">
        <v>0.12</v>
      </c>
      <c r="C19" s="8">
        <v>0.12</v>
      </c>
      <c r="D19" s="84">
        <f t="shared" si="0"/>
        <v>0</v>
      </c>
      <c r="E19" s="160">
        <f t="shared" si="1"/>
        <v>0</v>
      </c>
    </row>
    <row r="20" spans="1:6" x14ac:dyDescent="0.25">
      <c r="A20" s="233" t="s">
        <v>96</v>
      </c>
      <c r="B20" s="233"/>
      <c r="C20" s="233"/>
      <c r="D20" s="233"/>
      <c r="E20" s="234"/>
      <c r="F20" s="65"/>
    </row>
    <row r="21" spans="1:6" x14ac:dyDescent="0.25">
      <c r="A21" s="60" t="s">
        <v>888</v>
      </c>
      <c r="B21" s="7">
        <v>63.694200000000002</v>
      </c>
      <c r="C21" s="45">
        <v>65.61</v>
      </c>
      <c r="D21" s="84">
        <f t="shared" si="0"/>
        <v>1.9157999999999973</v>
      </c>
      <c r="E21" s="160">
        <f t="shared" si="1"/>
        <v>3.0078091882777436E-2</v>
      </c>
    </row>
    <row r="22" spans="1:6" x14ac:dyDescent="0.25">
      <c r="A22" s="60" t="s">
        <v>887</v>
      </c>
      <c r="B22" s="7">
        <v>72.611400000000003</v>
      </c>
      <c r="C22" s="45">
        <v>74.790000000000006</v>
      </c>
      <c r="D22" s="84">
        <f t="shared" si="0"/>
        <v>2.178600000000003</v>
      </c>
      <c r="E22" s="160">
        <f t="shared" si="1"/>
        <v>3.0003553161073837E-2</v>
      </c>
    </row>
    <row r="23" spans="1:6" x14ac:dyDescent="0.25">
      <c r="A23" s="60" t="s">
        <v>886</v>
      </c>
      <c r="B23" s="7">
        <v>82.776799999999994</v>
      </c>
      <c r="C23" s="45">
        <v>85.26</v>
      </c>
      <c r="D23" s="84">
        <f t="shared" si="0"/>
        <v>2.4832000000000107</v>
      </c>
      <c r="E23" s="160">
        <f t="shared" si="1"/>
        <v>2.9998743609320533E-2</v>
      </c>
    </row>
    <row r="24" spans="1:6" x14ac:dyDescent="0.25">
      <c r="A24" s="60" t="s">
        <v>885</v>
      </c>
      <c r="B24" s="7">
        <v>94.365700000000004</v>
      </c>
      <c r="C24" s="45">
        <v>100.62</v>
      </c>
      <c r="D24" s="84">
        <f t="shared" si="0"/>
        <v>6.2543000000000006</v>
      </c>
      <c r="E24" s="160">
        <f t="shared" si="1"/>
        <v>6.6277259639890396E-2</v>
      </c>
    </row>
    <row r="25" spans="1:6" x14ac:dyDescent="0.25">
      <c r="A25" s="60" t="s">
        <v>884</v>
      </c>
      <c r="B25" s="7">
        <v>106.157</v>
      </c>
      <c r="C25" s="45">
        <v>109.34</v>
      </c>
      <c r="D25" s="84">
        <f t="shared" si="0"/>
        <v>3.1830000000000069</v>
      </c>
      <c r="E25" s="160">
        <f t="shared" si="1"/>
        <v>2.9983891782925376E-2</v>
      </c>
    </row>
    <row r="26" spans="1:6" x14ac:dyDescent="0.25">
      <c r="A26" s="60" t="s">
        <v>883</v>
      </c>
      <c r="B26" s="7">
        <v>121.01900000000001</v>
      </c>
      <c r="C26" s="45">
        <v>124.65</v>
      </c>
      <c r="D26" s="84">
        <f t="shared" si="0"/>
        <v>3.6310000000000002</v>
      </c>
      <c r="E26" s="160">
        <f t="shared" si="1"/>
        <v>3.0003553161073837E-2</v>
      </c>
    </row>
    <row r="27" spans="1:6" x14ac:dyDescent="0.25">
      <c r="A27" s="60" t="s">
        <v>882</v>
      </c>
      <c r="B27" s="7">
        <v>137.9614</v>
      </c>
      <c r="C27" s="45">
        <v>142.1</v>
      </c>
      <c r="D27" s="84">
        <f t="shared" si="0"/>
        <v>4.1385999999999967</v>
      </c>
      <c r="E27" s="160">
        <f t="shared" si="1"/>
        <v>2.9998245886168062E-2</v>
      </c>
    </row>
    <row r="28" spans="1:6" x14ac:dyDescent="0.25">
      <c r="A28" s="60" t="s">
        <v>881</v>
      </c>
      <c r="B28" s="7">
        <v>157.27610000000001</v>
      </c>
      <c r="C28" s="45">
        <v>162</v>
      </c>
      <c r="D28" s="84">
        <f t="shared" si="0"/>
        <v>4.7238999999999862</v>
      </c>
      <c r="E28" s="160">
        <f t="shared" si="1"/>
        <v>3.0035714263006108E-2</v>
      </c>
    </row>
    <row r="29" spans="1:6" x14ac:dyDescent="0.25">
      <c r="A29" s="60" t="s">
        <v>855</v>
      </c>
      <c r="B29" s="10">
        <v>1.4500000000000001E-2</v>
      </c>
      <c r="C29" s="10">
        <v>1.4500000000000001E-2</v>
      </c>
      <c r="D29" s="84">
        <f t="shared" si="0"/>
        <v>0</v>
      </c>
      <c r="E29" s="160">
        <f t="shared" si="1"/>
        <v>0</v>
      </c>
    </row>
    <row r="30" spans="1:6" x14ac:dyDescent="0.25">
      <c r="A30" s="60" t="s">
        <v>880</v>
      </c>
      <c r="B30" s="7">
        <v>6.18</v>
      </c>
      <c r="C30" s="7">
        <v>6.18</v>
      </c>
      <c r="D30" s="84">
        <f t="shared" si="0"/>
        <v>0</v>
      </c>
      <c r="E30" s="160">
        <f t="shared" si="1"/>
        <v>0</v>
      </c>
    </row>
    <row r="31" spans="1:6" x14ac:dyDescent="0.25">
      <c r="A31" s="60" t="s">
        <v>879</v>
      </c>
      <c r="B31" s="7">
        <v>25</v>
      </c>
      <c r="C31" s="7">
        <v>25</v>
      </c>
      <c r="D31" s="84">
        <f t="shared" si="0"/>
        <v>0</v>
      </c>
      <c r="E31" s="160">
        <f t="shared" si="1"/>
        <v>0</v>
      </c>
    </row>
    <row r="32" spans="1:6" x14ac:dyDescent="0.25">
      <c r="A32" s="233" t="s">
        <v>98</v>
      </c>
      <c r="B32" s="233"/>
      <c r="C32" s="233"/>
      <c r="D32" s="233"/>
      <c r="E32" s="234"/>
      <c r="F32" s="65"/>
    </row>
    <row r="33" spans="1:5" x14ac:dyDescent="0.25">
      <c r="A33" s="123" t="s">
        <v>878</v>
      </c>
      <c r="B33" s="17">
        <v>34.83</v>
      </c>
      <c r="C33" s="26">
        <v>37.47</v>
      </c>
      <c r="D33" s="84">
        <f t="shared" si="0"/>
        <v>2.6400000000000006</v>
      </c>
      <c r="E33" s="160">
        <f t="shared" si="1"/>
        <v>7.5796726959517668E-2</v>
      </c>
    </row>
    <row r="34" spans="1:5" x14ac:dyDescent="0.25">
      <c r="A34" s="123" t="s">
        <v>877</v>
      </c>
      <c r="B34" s="17">
        <v>40.950000000000003</v>
      </c>
      <c r="C34" s="26">
        <v>44.08</v>
      </c>
      <c r="D34" s="84">
        <f t="shared" si="0"/>
        <v>3.1299999999999955</v>
      </c>
      <c r="E34" s="160">
        <f t="shared" si="1"/>
        <v>7.6434676434676385E-2</v>
      </c>
    </row>
    <row r="35" spans="1:5" x14ac:dyDescent="0.25">
      <c r="A35" s="123" t="s">
        <v>876</v>
      </c>
      <c r="B35" s="17">
        <v>47.1</v>
      </c>
      <c r="C35" s="26">
        <v>50.7</v>
      </c>
      <c r="D35" s="84">
        <f t="shared" si="0"/>
        <v>3.6000000000000014</v>
      </c>
      <c r="E35" s="160">
        <f t="shared" si="1"/>
        <v>7.6433121019108263E-2</v>
      </c>
    </row>
    <row r="36" spans="1:5" x14ac:dyDescent="0.25">
      <c r="A36" s="123" t="s">
        <v>875</v>
      </c>
      <c r="B36" s="17">
        <v>53.06</v>
      </c>
      <c r="C36" s="26">
        <v>57.1</v>
      </c>
      <c r="D36" s="84">
        <f t="shared" si="0"/>
        <v>4.0399999999999991</v>
      </c>
      <c r="E36" s="160">
        <f t="shared" si="1"/>
        <v>7.6140218620429634E-2</v>
      </c>
    </row>
    <row r="37" spans="1:5" x14ac:dyDescent="0.25">
      <c r="A37" s="123" t="s">
        <v>874</v>
      </c>
      <c r="B37" s="17">
        <v>55.46</v>
      </c>
      <c r="C37" s="26">
        <v>59.68</v>
      </c>
      <c r="D37" s="84">
        <f t="shared" si="0"/>
        <v>4.2199999999999989</v>
      </c>
      <c r="E37" s="160">
        <f t="shared" si="1"/>
        <v>7.6090876307248534E-2</v>
      </c>
    </row>
    <row r="38" spans="1:5" x14ac:dyDescent="0.25">
      <c r="A38" s="123" t="s">
        <v>873</v>
      </c>
      <c r="B38" s="17">
        <v>60.02</v>
      </c>
      <c r="C38" s="26">
        <v>64.599999999999994</v>
      </c>
      <c r="D38" s="84">
        <f t="shared" si="0"/>
        <v>4.5799999999999912</v>
      </c>
      <c r="E38" s="160">
        <f t="shared" si="1"/>
        <v>7.6307897367543953E-2</v>
      </c>
    </row>
    <row r="39" spans="1:5" x14ac:dyDescent="0.25">
      <c r="A39" s="123" t="s">
        <v>872</v>
      </c>
      <c r="B39" s="17">
        <v>66.03</v>
      </c>
      <c r="C39" s="26">
        <v>71.05</v>
      </c>
      <c r="D39" s="84">
        <f t="shared" si="0"/>
        <v>5.019999999999996</v>
      </c>
      <c r="E39" s="160">
        <f t="shared" si="1"/>
        <v>7.6026048765712506E-2</v>
      </c>
    </row>
    <row r="40" spans="1:5" x14ac:dyDescent="0.25">
      <c r="A40" s="123" t="s">
        <v>871</v>
      </c>
      <c r="B40" s="17">
        <v>73.55</v>
      </c>
      <c r="C40" s="26">
        <v>79.150000000000006</v>
      </c>
      <c r="D40" s="84">
        <f t="shared" si="0"/>
        <v>5.6000000000000085</v>
      </c>
      <c r="E40" s="160">
        <f t="shared" si="1"/>
        <v>7.6138681169272804E-2</v>
      </c>
    </row>
    <row r="41" spans="1:5" x14ac:dyDescent="0.25">
      <c r="A41" s="123" t="s">
        <v>870</v>
      </c>
      <c r="B41" s="17">
        <v>79.59</v>
      </c>
      <c r="C41" s="26">
        <v>85.65</v>
      </c>
      <c r="D41" s="84">
        <f t="shared" si="0"/>
        <v>6.0600000000000023</v>
      </c>
      <c r="E41" s="160">
        <f t="shared" si="1"/>
        <v>7.6140218620429634E-2</v>
      </c>
    </row>
    <row r="42" spans="1:5" x14ac:dyDescent="0.25">
      <c r="A42" s="123" t="s">
        <v>869</v>
      </c>
      <c r="B42" s="17">
        <v>79.95</v>
      </c>
      <c r="C42" s="26">
        <v>87.09</v>
      </c>
      <c r="D42" s="84">
        <f t="shared" si="0"/>
        <v>7.1400000000000006</v>
      </c>
      <c r="E42" s="160">
        <f t="shared" si="1"/>
        <v>8.930581613508437E-2</v>
      </c>
    </row>
    <row r="43" spans="1:5" x14ac:dyDescent="0.25">
      <c r="A43" s="123" t="s">
        <v>868</v>
      </c>
      <c r="B43" s="17">
        <v>87.53</v>
      </c>
      <c r="C43" s="26">
        <v>94.21</v>
      </c>
      <c r="D43" s="84">
        <f t="shared" si="0"/>
        <v>6.6799999999999926</v>
      </c>
      <c r="E43" s="160">
        <f t="shared" si="1"/>
        <v>7.6316691420084348E-2</v>
      </c>
    </row>
    <row r="44" spans="1:5" x14ac:dyDescent="0.25">
      <c r="A44" s="123" t="s">
        <v>867</v>
      </c>
      <c r="B44" s="13">
        <v>58.05</v>
      </c>
      <c r="C44" s="13">
        <v>58.05</v>
      </c>
      <c r="D44" s="84">
        <f t="shared" si="0"/>
        <v>0</v>
      </c>
      <c r="E44" s="160">
        <f t="shared" si="1"/>
        <v>0</v>
      </c>
    </row>
    <row r="45" spans="1:5" x14ac:dyDescent="0.25">
      <c r="A45" s="123" t="s">
        <v>866</v>
      </c>
      <c r="B45" s="13">
        <v>68.25</v>
      </c>
      <c r="C45" s="13">
        <v>68.25</v>
      </c>
      <c r="D45" s="84">
        <f t="shared" si="0"/>
        <v>0</v>
      </c>
      <c r="E45" s="160">
        <f t="shared" si="1"/>
        <v>0</v>
      </c>
    </row>
    <row r="46" spans="1:5" x14ac:dyDescent="0.25">
      <c r="A46" s="123" t="s">
        <v>865</v>
      </c>
      <c r="B46" s="13">
        <v>78.5</v>
      </c>
      <c r="C46" s="13">
        <v>78.5</v>
      </c>
      <c r="D46" s="84">
        <f t="shared" si="0"/>
        <v>0</v>
      </c>
      <c r="E46" s="160">
        <f t="shared" si="1"/>
        <v>0</v>
      </c>
    </row>
    <row r="47" spans="1:5" x14ac:dyDescent="0.25">
      <c r="A47" s="123" t="s">
        <v>864</v>
      </c>
      <c r="B47" s="13">
        <v>88.43</v>
      </c>
      <c r="C47" s="13">
        <v>88.43</v>
      </c>
      <c r="D47" s="84">
        <f t="shared" si="0"/>
        <v>0</v>
      </c>
      <c r="E47" s="160">
        <f t="shared" si="1"/>
        <v>0</v>
      </c>
    </row>
    <row r="48" spans="1:5" x14ac:dyDescent="0.25">
      <c r="A48" s="123" t="s">
        <v>863</v>
      </c>
      <c r="B48" s="13">
        <v>92.43</v>
      </c>
      <c r="C48" s="13">
        <v>92.43</v>
      </c>
      <c r="D48" s="84">
        <f t="shared" si="0"/>
        <v>0</v>
      </c>
      <c r="E48" s="160">
        <f t="shared" si="1"/>
        <v>0</v>
      </c>
    </row>
    <row r="49" spans="1:5" x14ac:dyDescent="0.25">
      <c r="A49" s="123" t="s">
        <v>862</v>
      </c>
      <c r="B49" s="13">
        <v>100.03</v>
      </c>
      <c r="C49" s="13">
        <v>100.03</v>
      </c>
      <c r="D49" s="84">
        <f t="shared" si="0"/>
        <v>0</v>
      </c>
      <c r="E49" s="160">
        <f t="shared" si="1"/>
        <v>0</v>
      </c>
    </row>
    <row r="50" spans="1:5" x14ac:dyDescent="0.25">
      <c r="A50" s="123" t="s">
        <v>861</v>
      </c>
      <c r="B50" s="13">
        <v>110.05</v>
      </c>
      <c r="C50" s="13">
        <v>110.05</v>
      </c>
      <c r="D50" s="84">
        <f t="shared" si="0"/>
        <v>0</v>
      </c>
      <c r="E50" s="160">
        <f t="shared" si="1"/>
        <v>0</v>
      </c>
    </row>
    <row r="51" spans="1:5" x14ac:dyDescent="0.25">
      <c r="A51" s="123" t="s">
        <v>860</v>
      </c>
      <c r="B51" s="13">
        <v>122.58</v>
      </c>
      <c r="C51" s="13">
        <v>122.58</v>
      </c>
      <c r="D51" s="84">
        <f t="shared" si="0"/>
        <v>0</v>
      </c>
      <c r="E51" s="160">
        <f t="shared" si="1"/>
        <v>0</v>
      </c>
    </row>
    <row r="52" spans="1:5" x14ac:dyDescent="0.25">
      <c r="A52" s="123" t="s">
        <v>859</v>
      </c>
      <c r="B52" s="13">
        <v>132.65</v>
      </c>
      <c r="C52" s="13">
        <v>132.65</v>
      </c>
      <c r="D52" s="84">
        <f t="shared" si="0"/>
        <v>0</v>
      </c>
      <c r="E52" s="160">
        <f t="shared" si="1"/>
        <v>0</v>
      </c>
    </row>
    <row r="53" spans="1:5" x14ac:dyDescent="0.25">
      <c r="A53" s="123" t="s">
        <v>858</v>
      </c>
      <c r="B53" s="13">
        <v>133.25</v>
      </c>
      <c r="C53" s="13">
        <v>133.25</v>
      </c>
      <c r="D53" s="84">
        <f t="shared" si="0"/>
        <v>0</v>
      </c>
      <c r="E53" s="160">
        <f t="shared" si="1"/>
        <v>0</v>
      </c>
    </row>
    <row r="54" spans="1:5" x14ac:dyDescent="0.25">
      <c r="A54" s="123" t="s">
        <v>857</v>
      </c>
      <c r="B54" s="13">
        <v>145.88</v>
      </c>
      <c r="C54" s="13">
        <v>145.88</v>
      </c>
      <c r="D54" s="84">
        <f t="shared" si="0"/>
        <v>0</v>
      </c>
      <c r="E54" s="160">
        <f t="shared" si="1"/>
        <v>0</v>
      </c>
    </row>
    <row r="55" spans="1:5" x14ac:dyDescent="0.25">
      <c r="A55" s="123" t="s">
        <v>855</v>
      </c>
      <c r="B55" s="124">
        <v>1.4500000000000001E-2</v>
      </c>
      <c r="C55" s="124">
        <v>1.4500000000000001E-2</v>
      </c>
      <c r="D55" s="84">
        <f t="shared" si="0"/>
        <v>0</v>
      </c>
      <c r="E55" s="160">
        <f t="shared" si="1"/>
        <v>0</v>
      </c>
    </row>
    <row r="56" spans="1:5" ht="15.75" thickBot="1" x14ac:dyDescent="0.3">
      <c r="A56" s="172" t="s">
        <v>856</v>
      </c>
      <c r="B56" s="18">
        <v>314.14999999999998</v>
      </c>
      <c r="C56" s="18">
        <v>314.14999999999998</v>
      </c>
      <c r="D56" s="159">
        <f t="shared" si="0"/>
        <v>0</v>
      </c>
      <c r="E56" s="161">
        <f t="shared" si="1"/>
        <v>0</v>
      </c>
    </row>
    <row r="57" spans="1:5" customFormat="1" ht="15.75" thickBot="1" x14ac:dyDescent="0.3">
      <c r="A57" s="46" t="s">
        <v>296</v>
      </c>
      <c r="B57" s="46"/>
      <c r="C57" s="5"/>
      <c r="D57" s="9"/>
      <c r="E57" s="76"/>
    </row>
    <row r="58" spans="1:5" x14ac:dyDescent="0.25">
      <c r="A58" s="29" t="s">
        <v>37</v>
      </c>
    </row>
  </sheetData>
  <mergeCells count="5">
    <mergeCell ref="A1:E1"/>
    <mergeCell ref="A3:E3"/>
    <mergeCell ref="A9:E9"/>
    <mergeCell ref="A20:E20"/>
    <mergeCell ref="A32:E32"/>
  </mergeCells>
  <pageMargins left="0.7" right="0.7" top="0.75" bottom="0.75" header="0.3" footer="0.3"/>
  <pageSetup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F104"/>
  <sheetViews>
    <sheetView view="pageBreakPreview" topLeftCell="A85" zoomScaleNormal="100" zoomScaleSheetLayoutView="100" workbookViewId="0">
      <selection activeCell="E114" sqref="E114"/>
    </sheetView>
  </sheetViews>
  <sheetFormatPr defaultRowHeight="15" x14ac:dyDescent="0.25"/>
  <cols>
    <col min="1" max="1" width="80.140625" customWidth="1"/>
    <col min="2" max="3" width="12.85546875" style="2" customWidth="1"/>
    <col min="4" max="4" width="9.140625" style="9"/>
    <col min="5" max="5" width="9.140625" style="76"/>
  </cols>
  <sheetData>
    <row r="1" spans="1:5" ht="21" customHeight="1" x14ac:dyDescent="0.25">
      <c r="A1" s="199" t="s">
        <v>297</v>
      </c>
      <c r="B1" s="199"/>
      <c r="C1" s="199"/>
      <c r="D1" s="199"/>
      <c r="E1" s="199"/>
    </row>
    <row r="2" spans="1:5" ht="15.75" x14ac:dyDescent="0.25">
      <c r="A2" s="78" t="s">
        <v>1</v>
      </c>
      <c r="B2" s="120">
        <v>2024</v>
      </c>
      <c r="C2" s="120">
        <v>2025</v>
      </c>
      <c r="D2" s="81" t="s">
        <v>913</v>
      </c>
      <c r="E2" s="163" t="s">
        <v>914</v>
      </c>
    </row>
    <row r="3" spans="1:5" x14ac:dyDescent="0.25">
      <c r="A3" s="60" t="s">
        <v>298</v>
      </c>
      <c r="B3" s="125">
        <v>25</v>
      </c>
      <c r="C3" s="125">
        <v>25</v>
      </c>
      <c r="D3" s="84">
        <f>C3-B3</f>
        <v>0</v>
      </c>
      <c r="E3" s="160">
        <f>C3/B3-1</f>
        <v>0</v>
      </c>
    </row>
    <row r="4" spans="1:5" x14ac:dyDescent="0.25">
      <c r="A4" s="60" t="s">
        <v>299</v>
      </c>
      <c r="B4" s="125">
        <v>35</v>
      </c>
      <c r="C4" s="125">
        <v>35</v>
      </c>
      <c r="D4" s="84">
        <f t="shared" ref="D4:D67" si="0">C4-B4</f>
        <v>0</v>
      </c>
      <c r="E4" s="160">
        <f t="shared" ref="E4:E67" si="1">C4/B4-1</f>
        <v>0</v>
      </c>
    </row>
    <row r="5" spans="1:5" x14ac:dyDescent="0.25">
      <c r="A5" s="60" t="s">
        <v>300</v>
      </c>
      <c r="B5" s="125">
        <v>25</v>
      </c>
      <c r="C5" s="125">
        <v>25</v>
      </c>
      <c r="D5" s="84">
        <f t="shared" si="0"/>
        <v>0</v>
      </c>
      <c r="E5" s="160">
        <f t="shared" si="1"/>
        <v>0</v>
      </c>
    </row>
    <row r="6" spans="1:5" x14ac:dyDescent="0.25">
      <c r="A6" s="60" t="s">
        <v>301</v>
      </c>
      <c r="B6" s="125">
        <v>35</v>
      </c>
      <c r="C6" s="125">
        <v>35</v>
      </c>
      <c r="D6" s="84">
        <f t="shared" si="0"/>
        <v>0</v>
      </c>
      <c r="E6" s="160">
        <f t="shared" si="1"/>
        <v>0</v>
      </c>
    </row>
    <row r="7" spans="1:5" x14ac:dyDescent="0.25">
      <c r="A7" s="60" t="s">
        <v>302</v>
      </c>
      <c r="B7" s="26">
        <v>40</v>
      </c>
      <c r="C7" s="26">
        <v>40</v>
      </c>
      <c r="D7" s="84">
        <f t="shared" si="0"/>
        <v>0</v>
      </c>
      <c r="E7" s="160">
        <f t="shared" si="1"/>
        <v>0</v>
      </c>
    </row>
    <row r="8" spans="1:5" x14ac:dyDescent="0.25">
      <c r="A8" s="60" t="s">
        <v>303</v>
      </c>
      <c r="B8" s="26">
        <v>5</v>
      </c>
      <c r="C8" s="26">
        <v>5</v>
      </c>
      <c r="D8" s="84">
        <f t="shared" si="0"/>
        <v>0</v>
      </c>
      <c r="E8" s="160">
        <f t="shared" si="1"/>
        <v>0</v>
      </c>
    </row>
    <row r="9" spans="1:5" s="2" customFormat="1" x14ac:dyDescent="0.25">
      <c r="A9" s="60" t="s">
        <v>304</v>
      </c>
      <c r="B9" s="26">
        <v>800</v>
      </c>
      <c r="C9" s="26">
        <v>800</v>
      </c>
      <c r="D9" s="84">
        <f t="shared" si="0"/>
        <v>0</v>
      </c>
      <c r="E9" s="160">
        <f t="shared" si="1"/>
        <v>0</v>
      </c>
    </row>
    <row r="10" spans="1:5" s="2" customFormat="1" x14ac:dyDescent="0.25">
      <c r="A10" s="60" t="s">
        <v>305</v>
      </c>
      <c r="B10" s="26">
        <v>400</v>
      </c>
      <c r="C10" s="26">
        <v>400</v>
      </c>
      <c r="D10" s="84">
        <f t="shared" si="0"/>
        <v>0</v>
      </c>
      <c r="E10" s="160">
        <f t="shared" si="1"/>
        <v>0</v>
      </c>
    </row>
    <row r="11" spans="1:5" s="2" customFormat="1" x14ac:dyDescent="0.25">
      <c r="A11" s="60" t="s">
        <v>306</v>
      </c>
      <c r="B11" s="26">
        <v>325</v>
      </c>
      <c r="C11" s="26">
        <v>325</v>
      </c>
      <c r="D11" s="84">
        <f t="shared" si="0"/>
        <v>0</v>
      </c>
      <c r="E11" s="160">
        <f t="shared" si="1"/>
        <v>0</v>
      </c>
    </row>
    <row r="12" spans="1:5" s="2" customFormat="1" x14ac:dyDescent="0.25">
      <c r="A12" s="60" t="s">
        <v>307</v>
      </c>
      <c r="B12" s="26">
        <v>75</v>
      </c>
      <c r="C12" s="26">
        <v>75</v>
      </c>
      <c r="D12" s="84">
        <f t="shared" si="0"/>
        <v>0</v>
      </c>
      <c r="E12" s="160">
        <f t="shared" si="1"/>
        <v>0</v>
      </c>
    </row>
    <row r="13" spans="1:5" s="2" customFormat="1" x14ac:dyDescent="0.25">
      <c r="A13" s="60" t="s">
        <v>308</v>
      </c>
      <c r="B13" s="26">
        <v>40</v>
      </c>
      <c r="C13" s="26">
        <v>40</v>
      </c>
      <c r="D13" s="84">
        <f t="shared" si="0"/>
        <v>0</v>
      </c>
      <c r="E13" s="160">
        <f t="shared" si="1"/>
        <v>0</v>
      </c>
    </row>
    <row r="14" spans="1:5" x14ac:dyDescent="0.25">
      <c r="A14" s="60" t="s">
        <v>309</v>
      </c>
      <c r="B14" s="26" t="s">
        <v>310</v>
      </c>
      <c r="C14" s="26" t="s">
        <v>310</v>
      </c>
      <c r="D14" s="84"/>
      <c r="E14" s="160"/>
    </row>
    <row r="15" spans="1:5" x14ac:dyDescent="0.25">
      <c r="A15" s="60" t="s">
        <v>311</v>
      </c>
      <c r="B15" s="26">
        <v>20</v>
      </c>
      <c r="C15" s="26">
        <v>20</v>
      </c>
      <c r="D15" s="84">
        <f t="shared" si="0"/>
        <v>0</v>
      </c>
      <c r="E15" s="160">
        <f t="shared" si="1"/>
        <v>0</v>
      </c>
    </row>
    <row r="16" spans="1:5" x14ac:dyDescent="0.25">
      <c r="A16" s="60" t="s">
        <v>312</v>
      </c>
      <c r="B16" s="26">
        <v>20</v>
      </c>
      <c r="C16" s="26">
        <v>20</v>
      </c>
      <c r="D16" s="84">
        <f t="shared" si="0"/>
        <v>0</v>
      </c>
      <c r="E16" s="160">
        <f t="shared" si="1"/>
        <v>0</v>
      </c>
    </row>
    <row r="17" spans="1:6" x14ac:dyDescent="0.25">
      <c r="A17" s="60" t="s">
        <v>313</v>
      </c>
      <c r="B17" s="26">
        <v>20</v>
      </c>
      <c r="C17" s="26">
        <v>20</v>
      </c>
      <c r="D17" s="84">
        <f t="shared" si="0"/>
        <v>0</v>
      </c>
      <c r="E17" s="160">
        <f t="shared" si="1"/>
        <v>0</v>
      </c>
    </row>
    <row r="18" spans="1:6" s="2" customFormat="1" x14ac:dyDescent="0.25">
      <c r="A18" s="233" t="s">
        <v>314</v>
      </c>
      <c r="B18" s="233"/>
      <c r="C18" s="233"/>
      <c r="D18" s="233"/>
      <c r="E18" s="234"/>
      <c r="F18" s="65"/>
    </row>
    <row r="19" spans="1:6" x14ac:dyDescent="0.25">
      <c r="A19" s="60" t="s">
        <v>315</v>
      </c>
      <c r="B19" s="26">
        <v>5</v>
      </c>
      <c r="C19" s="26">
        <v>5</v>
      </c>
      <c r="D19" s="84">
        <f t="shared" si="0"/>
        <v>0</v>
      </c>
      <c r="E19" s="160">
        <f t="shared" si="1"/>
        <v>0</v>
      </c>
    </row>
    <row r="20" spans="1:6" x14ac:dyDescent="0.25">
      <c r="A20" s="60" t="s">
        <v>316</v>
      </c>
      <c r="B20" s="26">
        <v>3</v>
      </c>
      <c r="C20" s="26">
        <v>3</v>
      </c>
      <c r="D20" s="84">
        <f t="shared" si="0"/>
        <v>0</v>
      </c>
      <c r="E20" s="160">
        <f t="shared" si="1"/>
        <v>0</v>
      </c>
    </row>
    <row r="21" spans="1:6" x14ac:dyDescent="0.25">
      <c r="A21" s="60" t="s">
        <v>317</v>
      </c>
      <c r="B21" s="26">
        <v>45</v>
      </c>
      <c r="C21" s="26">
        <v>45</v>
      </c>
      <c r="D21" s="84">
        <f t="shared" si="0"/>
        <v>0</v>
      </c>
      <c r="E21" s="160">
        <f t="shared" si="1"/>
        <v>0</v>
      </c>
    </row>
    <row r="22" spans="1:6" x14ac:dyDescent="0.25">
      <c r="A22" s="60" t="s">
        <v>318</v>
      </c>
      <c r="B22" s="26">
        <v>60</v>
      </c>
      <c r="C22" s="26">
        <v>60</v>
      </c>
      <c r="D22" s="84">
        <f t="shared" si="0"/>
        <v>0</v>
      </c>
      <c r="E22" s="160">
        <f t="shared" si="1"/>
        <v>0</v>
      </c>
    </row>
    <row r="23" spans="1:6" x14ac:dyDescent="0.25">
      <c r="A23" s="60" t="s">
        <v>319</v>
      </c>
      <c r="B23" s="26">
        <v>10</v>
      </c>
      <c r="C23" s="26">
        <v>10</v>
      </c>
      <c r="D23" s="84">
        <f t="shared" si="0"/>
        <v>0</v>
      </c>
      <c r="E23" s="160">
        <f t="shared" si="1"/>
        <v>0</v>
      </c>
    </row>
    <row r="24" spans="1:6" x14ac:dyDescent="0.25">
      <c r="A24" s="60" t="s">
        <v>320</v>
      </c>
      <c r="B24" s="26">
        <v>30</v>
      </c>
      <c r="C24" s="26">
        <v>30</v>
      </c>
      <c r="D24" s="84">
        <f t="shared" si="0"/>
        <v>0</v>
      </c>
      <c r="E24" s="160">
        <f t="shared" si="1"/>
        <v>0</v>
      </c>
    </row>
    <row r="25" spans="1:6" x14ac:dyDescent="0.25">
      <c r="A25" s="60" t="s">
        <v>321</v>
      </c>
      <c r="B25" s="26">
        <v>20</v>
      </c>
      <c r="C25" s="26">
        <v>20</v>
      </c>
      <c r="D25" s="84">
        <f t="shared" si="0"/>
        <v>0</v>
      </c>
      <c r="E25" s="160">
        <f t="shared" si="1"/>
        <v>0</v>
      </c>
    </row>
    <row r="26" spans="1:6" x14ac:dyDescent="0.25">
      <c r="A26" s="60" t="s">
        <v>322</v>
      </c>
      <c r="B26" s="26">
        <v>15</v>
      </c>
      <c r="C26" s="26">
        <v>15</v>
      </c>
      <c r="D26" s="84">
        <f t="shared" si="0"/>
        <v>0</v>
      </c>
      <c r="E26" s="160">
        <f t="shared" si="1"/>
        <v>0</v>
      </c>
    </row>
    <row r="27" spans="1:6" x14ac:dyDescent="0.25">
      <c r="A27" s="60" t="s">
        <v>323</v>
      </c>
      <c r="B27" s="26" t="s">
        <v>310</v>
      </c>
      <c r="C27" s="26" t="s">
        <v>310</v>
      </c>
      <c r="D27" s="84"/>
      <c r="E27" s="160"/>
    </row>
    <row r="28" spans="1:6" x14ac:dyDescent="0.25">
      <c r="A28" s="60" t="s">
        <v>324</v>
      </c>
      <c r="B28" s="26">
        <v>30</v>
      </c>
      <c r="C28" s="26">
        <v>30</v>
      </c>
      <c r="D28" s="84">
        <f t="shared" si="0"/>
        <v>0</v>
      </c>
      <c r="E28" s="160">
        <f t="shared" si="1"/>
        <v>0</v>
      </c>
    </row>
    <row r="29" spans="1:6" x14ac:dyDescent="0.25">
      <c r="A29" s="60" t="s">
        <v>325</v>
      </c>
      <c r="B29" s="26">
        <v>4</v>
      </c>
      <c r="C29" s="26">
        <v>4</v>
      </c>
      <c r="D29" s="84">
        <f t="shared" si="0"/>
        <v>0</v>
      </c>
      <c r="E29" s="160">
        <f t="shared" si="1"/>
        <v>0</v>
      </c>
    </row>
    <row r="30" spans="1:6" x14ac:dyDescent="0.25">
      <c r="A30" s="60" t="s">
        <v>326</v>
      </c>
      <c r="B30" s="26">
        <v>15</v>
      </c>
      <c r="C30" s="26">
        <v>15</v>
      </c>
      <c r="D30" s="84">
        <f t="shared" si="0"/>
        <v>0</v>
      </c>
      <c r="E30" s="160">
        <f t="shared" si="1"/>
        <v>0</v>
      </c>
    </row>
    <row r="31" spans="1:6" x14ac:dyDescent="0.25">
      <c r="A31" s="60" t="s">
        <v>327</v>
      </c>
      <c r="B31" s="26">
        <v>7</v>
      </c>
      <c r="C31" s="26">
        <v>7</v>
      </c>
      <c r="D31" s="84">
        <f t="shared" si="0"/>
        <v>0</v>
      </c>
      <c r="E31" s="160">
        <f t="shared" si="1"/>
        <v>0</v>
      </c>
    </row>
    <row r="32" spans="1:6" x14ac:dyDescent="0.25">
      <c r="A32" s="60" t="s">
        <v>328</v>
      </c>
      <c r="B32" s="26" t="s">
        <v>310</v>
      </c>
      <c r="C32" s="26" t="s">
        <v>310</v>
      </c>
      <c r="D32" s="84"/>
      <c r="E32" s="160"/>
    </row>
    <row r="33" spans="1:6" x14ac:dyDescent="0.25">
      <c r="A33" s="60" t="s">
        <v>329</v>
      </c>
      <c r="B33" s="26" t="s">
        <v>310</v>
      </c>
      <c r="C33" s="26" t="s">
        <v>310</v>
      </c>
      <c r="D33" s="84"/>
      <c r="E33" s="160"/>
    </row>
    <row r="34" spans="1:6" s="2" customFormat="1" x14ac:dyDescent="0.25">
      <c r="A34" s="233" t="s">
        <v>330</v>
      </c>
      <c r="B34" s="233"/>
      <c r="C34" s="233"/>
      <c r="D34" s="233"/>
      <c r="E34" s="234"/>
      <c r="F34" s="65"/>
    </row>
    <row r="35" spans="1:6" x14ac:dyDescent="0.25">
      <c r="A35" s="60" t="s">
        <v>331</v>
      </c>
      <c r="B35" s="26">
        <v>12</v>
      </c>
      <c r="C35" s="26">
        <v>12</v>
      </c>
      <c r="D35" s="84">
        <f t="shared" si="0"/>
        <v>0</v>
      </c>
      <c r="E35" s="160">
        <f t="shared" si="1"/>
        <v>0</v>
      </c>
    </row>
    <row r="36" spans="1:6" x14ac:dyDescent="0.25">
      <c r="A36" s="60" t="s">
        <v>332</v>
      </c>
      <c r="B36" s="26">
        <v>15</v>
      </c>
      <c r="C36" s="26">
        <v>15</v>
      </c>
      <c r="D36" s="84">
        <f t="shared" si="0"/>
        <v>0</v>
      </c>
      <c r="E36" s="160">
        <f t="shared" si="1"/>
        <v>0</v>
      </c>
    </row>
    <row r="37" spans="1:6" x14ac:dyDescent="0.25">
      <c r="A37" s="60" t="s">
        <v>333</v>
      </c>
      <c r="B37" s="26">
        <v>10</v>
      </c>
      <c r="C37" s="26">
        <v>10</v>
      </c>
      <c r="D37" s="84">
        <f t="shared" si="0"/>
        <v>0</v>
      </c>
      <c r="E37" s="160">
        <f t="shared" si="1"/>
        <v>0</v>
      </c>
    </row>
    <row r="38" spans="1:6" x14ac:dyDescent="0.25">
      <c r="A38" s="60" t="s">
        <v>334</v>
      </c>
      <c r="B38" s="26">
        <v>10</v>
      </c>
      <c r="C38" s="26">
        <v>10</v>
      </c>
      <c r="D38" s="84">
        <f t="shared" si="0"/>
        <v>0</v>
      </c>
      <c r="E38" s="160">
        <f t="shared" si="1"/>
        <v>0</v>
      </c>
    </row>
    <row r="39" spans="1:6" x14ac:dyDescent="0.25">
      <c r="A39" s="45" t="s">
        <v>335</v>
      </c>
      <c r="B39" s="126">
        <v>14</v>
      </c>
      <c r="C39" s="126">
        <v>14</v>
      </c>
      <c r="D39" s="84">
        <f t="shared" si="0"/>
        <v>0</v>
      </c>
      <c r="E39" s="160">
        <f t="shared" si="1"/>
        <v>0</v>
      </c>
    </row>
    <row r="40" spans="1:6" x14ac:dyDescent="0.25">
      <c r="A40" s="45" t="s">
        <v>336</v>
      </c>
      <c r="B40" s="126">
        <v>16</v>
      </c>
      <c r="C40" s="126">
        <v>16</v>
      </c>
      <c r="D40" s="84">
        <f t="shared" si="0"/>
        <v>0</v>
      </c>
      <c r="E40" s="160">
        <f t="shared" si="1"/>
        <v>0</v>
      </c>
    </row>
    <row r="41" spans="1:6" x14ac:dyDescent="0.25">
      <c r="A41" s="45" t="s">
        <v>337</v>
      </c>
      <c r="B41" s="126">
        <v>13</v>
      </c>
      <c r="C41" s="126">
        <v>13</v>
      </c>
      <c r="D41" s="84">
        <f t="shared" si="0"/>
        <v>0</v>
      </c>
      <c r="E41" s="160">
        <f t="shared" si="1"/>
        <v>0</v>
      </c>
    </row>
    <row r="42" spans="1:6" x14ac:dyDescent="0.25">
      <c r="A42" s="45" t="s">
        <v>338</v>
      </c>
      <c r="B42" s="126">
        <v>13</v>
      </c>
      <c r="C42" s="126">
        <v>13</v>
      </c>
      <c r="D42" s="84">
        <f t="shared" si="0"/>
        <v>0</v>
      </c>
      <c r="E42" s="160">
        <f t="shared" si="1"/>
        <v>0</v>
      </c>
    </row>
    <row r="43" spans="1:6" x14ac:dyDescent="0.25">
      <c r="A43" s="45" t="s">
        <v>339</v>
      </c>
      <c r="B43" s="126">
        <v>26</v>
      </c>
      <c r="C43" s="126">
        <v>26</v>
      </c>
      <c r="D43" s="84">
        <f t="shared" si="0"/>
        <v>0</v>
      </c>
      <c r="E43" s="160">
        <f t="shared" si="1"/>
        <v>0</v>
      </c>
    </row>
    <row r="44" spans="1:6" x14ac:dyDescent="0.25">
      <c r="A44" s="45" t="s">
        <v>340</v>
      </c>
      <c r="B44" s="127">
        <v>28</v>
      </c>
      <c r="C44" s="127">
        <v>28</v>
      </c>
      <c r="D44" s="84">
        <f t="shared" si="0"/>
        <v>0</v>
      </c>
      <c r="E44" s="160">
        <f t="shared" si="1"/>
        <v>0</v>
      </c>
    </row>
    <row r="45" spans="1:6" x14ac:dyDescent="0.25">
      <c r="A45" s="45" t="s">
        <v>341</v>
      </c>
      <c r="B45" s="127">
        <v>34</v>
      </c>
      <c r="C45" s="127">
        <v>34</v>
      </c>
      <c r="D45" s="84">
        <f t="shared" si="0"/>
        <v>0</v>
      </c>
      <c r="E45" s="160">
        <f t="shared" si="1"/>
        <v>0</v>
      </c>
    </row>
    <row r="46" spans="1:6" x14ac:dyDescent="0.25">
      <c r="A46" s="45" t="s">
        <v>342</v>
      </c>
      <c r="B46" s="127">
        <v>26</v>
      </c>
      <c r="C46" s="127">
        <v>26</v>
      </c>
      <c r="D46" s="84">
        <f t="shared" si="0"/>
        <v>0</v>
      </c>
      <c r="E46" s="160">
        <f t="shared" si="1"/>
        <v>0</v>
      </c>
    </row>
    <row r="47" spans="1:6" x14ac:dyDescent="0.25">
      <c r="A47" s="45" t="s">
        <v>343</v>
      </c>
      <c r="B47" s="127">
        <v>38</v>
      </c>
      <c r="C47" s="127">
        <v>38</v>
      </c>
      <c r="D47" s="84">
        <f t="shared" si="0"/>
        <v>0</v>
      </c>
      <c r="E47" s="160">
        <f t="shared" si="1"/>
        <v>0</v>
      </c>
    </row>
    <row r="48" spans="1:6" x14ac:dyDescent="0.25">
      <c r="A48" s="45" t="s">
        <v>344</v>
      </c>
      <c r="B48" s="127">
        <v>28</v>
      </c>
      <c r="C48" s="127">
        <v>28</v>
      </c>
      <c r="D48" s="84">
        <f t="shared" si="0"/>
        <v>0</v>
      </c>
      <c r="E48" s="160">
        <f t="shared" si="1"/>
        <v>0</v>
      </c>
    </row>
    <row r="49" spans="1:5" x14ac:dyDescent="0.25">
      <c r="A49" s="45" t="s">
        <v>345</v>
      </c>
      <c r="B49" s="127">
        <v>10</v>
      </c>
      <c r="C49" s="127">
        <v>10</v>
      </c>
      <c r="D49" s="84">
        <f t="shared" si="0"/>
        <v>0</v>
      </c>
      <c r="E49" s="160">
        <f t="shared" si="1"/>
        <v>0</v>
      </c>
    </row>
    <row r="50" spans="1:5" x14ac:dyDescent="0.25">
      <c r="A50" s="40" t="s">
        <v>792</v>
      </c>
      <c r="B50" s="127">
        <v>13</v>
      </c>
      <c r="C50" s="127">
        <v>13</v>
      </c>
      <c r="D50" s="84">
        <f t="shared" si="0"/>
        <v>0</v>
      </c>
      <c r="E50" s="160">
        <f t="shared" si="1"/>
        <v>0</v>
      </c>
    </row>
    <row r="51" spans="1:5" x14ac:dyDescent="0.25">
      <c r="A51" s="40" t="s">
        <v>793</v>
      </c>
      <c r="B51" s="127">
        <v>14</v>
      </c>
      <c r="C51" s="127">
        <v>14</v>
      </c>
      <c r="D51" s="84">
        <f t="shared" si="0"/>
        <v>0</v>
      </c>
      <c r="E51" s="160">
        <f t="shared" si="1"/>
        <v>0</v>
      </c>
    </row>
    <row r="52" spans="1:5" x14ac:dyDescent="0.25">
      <c r="A52" s="40" t="s">
        <v>794</v>
      </c>
      <c r="B52" s="127">
        <v>17</v>
      </c>
      <c r="C52" s="127">
        <v>17</v>
      </c>
      <c r="D52" s="84">
        <f t="shared" si="0"/>
        <v>0</v>
      </c>
      <c r="E52" s="160">
        <f t="shared" si="1"/>
        <v>0</v>
      </c>
    </row>
    <row r="53" spans="1:5" x14ac:dyDescent="0.25">
      <c r="A53" s="40" t="s">
        <v>795</v>
      </c>
      <c r="B53" s="127">
        <v>13</v>
      </c>
      <c r="C53" s="127">
        <v>13</v>
      </c>
      <c r="D53" s="84">
        <f t="shared" si="0"/>
        <v>0</v>
      </c>
      <c r="E53" s="160">
        <f t="shared" si="1"/>
        <v>0</v>
      </c>
    </row>
    <row r="54" spans="1:5" x14ac:dyDescent="0.25">
      <c r="A54" s="40" t="s">
        <v>796</v>
      </c>
      <c r="B54" s="127">
        <v>19</v>
      </c>
      <c r="C54" s="127">
        <v>19</v>
      </c>
      <c r="D54" s="84">
        <f t="shared" si="0"/>
        <v>0</v>
      </c>
      <c r="E54" s="160">
        <f t="shared" si="1"/>
        <v>0</v>
      </c>
    </row>
    <row r="55" spans="1:5" x14ac:dyDescent="0.25">
      <c r="A55" s="40" t="s">
        <v>797</v>
      </c>
      <c r="B55" s="127">
        <v>14</v>
      </c>
      <c r="C55" s="127">
        <v>14</v>
      </c>
      <c r="D55" s="84">
        <f t="shared" si="0"/>
        <v>0</v>
      </c>
      <c r="E55" s="160">
        <f t="shared" si="1"/>
        <v>0</v>
      </c>
    </row>
    <row r="56" spans="1:5" x14ac:dyDescent="0.25">
      <c r="A56" s="40" t="s">
        <v>798</v>
      </c>
      <c r="B56" s="127">
        <v>23</v>
      </c>
      <c r="C56" s="127">
        <v>23</v>
      </c>
      <c r="D56" s="84">
        <f t="shared" si="0"/>
        <v>0</v>
      </c>
      <c r="E56" s="160">
        <f t="shared" si="1"/>
        <v>0</v>
      </c>
    </row>
    <row r="57" spans="1:5" x14ac:dyDescent="0.25">
      <c r="A57" s="40" t="s">
        <v>799</v>
      </c>
      <c r="B57" s="127">
        <v>25</v>
      </c>
      <c r="C57" s="127">
        <v>25</v>
      </c>
      <c r="D57" s="84">
        <f t="shared" si="0"/>
        <v>0</v>
      </c>
      <c r="E57" s="160">
        <f t="shared" si="1"/>
        <v>0</v>
      </c>
    </row>
    <row r="58" spans="1:5" x14ac:dyDescent="0.25">
      <c r="A58" s="40" t="s">
        <v>800</v>
      </c>
      <c r="B58" s="127">
        <v>31</v>
      </c>
      <c r="C58" s="127">
        <v>31</v>
      </c>
      <c r="D58" s="84">
        <f t="shared" si="0"/>
        <v>0</v>
      </c>
      <c r="E58" s="160">
        <f t="shared" si="1"/>
        <v>0</v>
      </c>
    </row>
    <row r="59" spans="1:5" x14ac:dyDescent="0.25">
      <c r="A59" s="40" t="s">
        <v>801</v>
      </c>
      <c r="B59" s="127">
        <v>23</v>
      </c>
      <c r="C59" s="127">
        <v>23</v>
      </c>
      <c r="D59" s="84">
        <f t="shared" si="0"/>
        <v>0</v>
      </c>
      <c r="E59" s="160">
        <f t="shared" si="1"/>
        <v>0</v>
      </c>
    </row>
    <row r="60" spans="1:5" x14ac:dyDescent="0.25">
      <c r="A60" s="40" t="s">
        <v>802</v>
      </c>
      <c r="B60" s="127">
        <v>34</v>
      </c>
      <c r="C60" s="127">
        <v>34</v>
      </c>
      <c r="D60" s="84">
        <f t="shared" si="0"/>
        <v>0</v>
      </c>
      <c r="E60" s="160">
        <f t="shared" si="1"/>
        <v>0</v>
      </c>
    </row>
    <row r="61" spans="1:5" x14ac:dyDescent="0.25">
      <c r="A61" s="40" t="s">
        <v>803</v>
      </c>
      <c r="B61" s="127">
        <v>25</v>
      </c>
      <c r="C61" s="127">
        <v>25</v>
      </c>
      <c r="D61" s="84">
        <f t="shared" si="0"/>
        <v>0</v>
      </c>
      <c r="E61" s="160">
        <f t="shared" si="1"/>
        <v>0</v>
      </c>
    </row>
    <row r="62" spans="1:5" s="2" customFormat="1" x14ac:dyDescent="0.25">
      <c r="A62" s="128" t="s">
        <v>346</v>
      </c>
      <c r="B62" s="127">
        <v>500</v>
      </c>
      <c r="C62" s="127">
        <v>500</v>
      </c>
      <c r="D62" s="84">
        <f t="shared" si="0"/>
        <v>0</v>
      </c>
      <c r="E62" s="160">
        <f t="shared" si="1"/>
        <v>0</v>
      </c>
    </row>
    <row r="63" spans="1:5" s="2" customFormat="1" x14ac:dyDescent="0.25">
      <c r="A63" s="128" t="s">
        <v>347</v>
      </c>
      <c r="B63" s="127">
        <v>5</v>
      </c>
      <c r="C63" s="127">
        <v>5</v>
      </c>
      <c r="D63" s="84">
        <f t="shared" si="0"/>
        <v>0</v>
      </c>
      <c r="E63" s="160">
        <f t="shared" si="1"/>
        <v>0</v>
      </c>
    </row>
    <row r="64" spans="1:5" s="2" customFormat="1" x14ac:dyDescent="0.25">
      <c r="A64" s="128" t="s">
        <v>348</v>
      </c>
      <c r="B64" s="127">
        <v>25</v>
      </c>
      <c r="C64" s="127">
        <v>25</v>
      </c>
      <c r="D64" s="84">
        <f t="shared" si="0"/>
        <v>0</v>
      </c>
      <c r="E64" s="160">
        <f t="shared" si="1"/>
        <v>0</v>
      </c>
    </row>
    <row r="65" spans="1:6" s="2" customFormat="1" x14ac:dyDescent="0.25">
      <c r="A65" s="128" t="s">
        <v>349</v>
      </c>
      <c r="B65" s="127">
        <v>14</v>
      </c>
      <c r="C65" s="127">
        <v>14</v>
      </c>
      <c r="D65" s="84">
        <f t="shared" si="0"/>
        <v>0</v>
      </c>
      <c r="E65" s="160">
        <f t="shared" si="1"/>
        <v>0</v>
      </c>
    </row>
    <row r="66" spans="1:6" s="2" customFormat="1" x14ac:dyDescent="0.25">
      <c r="A66" s="238" t="s">
        <v>350</v>
      </c>
      <c r="B66" s="238"/>
      <c r="C66" s="238"/>
      <c r="D66" s="238"/>
      <c r="E66" s="239"/>
    </row>
    <row r="67" spans="1:6" x14ac:dyDescent="0.25">
      <c r="A67" s="60" t="s">
        <v>351</v>
      </c>
      <c r="B67" s="26">
        <v>6</v>
      </c>
      <c r="C67" s="26">
        <v>6</v>
      </c>
      <c r="D67" s="84">
        <f t="shared" si="0"/>
        <v>0</v>
      </c>
      <c r="E67" s="160">
        <f t="shared" si="1"/>
        <v>0</v>
      </c>
    </row>
    <row r="68" spans="1:6" x14ac:dyDescent="0.25">
      <c r="A68" s="60" t="s">
        <v>352</v>
      </c>
      <c r="B68" s="26">
        <v>5</v>
      </c>
      <c r="C68" s="26">
        <v>5</v>
      </c>
      <c r="D68" s="84">
        <f t="shared" ref="D68:D103" si="2">C68-B68</f>
        <v>0</v>
      </c>
      <c r="E68" s="160">
        <f t="shared" ref="E68:E103" si="3">C68/B68-1</f>
        <v>0</v>
      </c>
    </row>
    <row r="69" spans="1:6" x14ac:dyDescent="0.25">
      <c r="A69" s="60" t="s">
        <v>353</v>
      </c>
      <c r="B69" s="26">
        <v>3</v>
      </c>
      <c r="C69" s="26">
        <v>3</v>
      </c>
      <c r="D69" s="84">
        <f t="shared" si="2"/>
        <v>0</v>
      </c>
      <c r="E69" s="160">
        <f t="shared" si="3"/>
        <v>0</v>
      </c>
    </row>
    <row r="70" spans="1:6" x14ac:dyDescent="0.25">
      <c r="A70" s="60" t="s">
        <v>354</v>
      </c>
      <c r="B70" s="26">
        <v>3</v>
      </c>
      <c r="C70" s="26">
        <v>3</v>
      </c>
      <c r="D70" s="84">
        <f t="shared" si="2"/>
        <v>0</v>
      </c>
      <c r="E70" s="160">
        <f t="shared" si="3"/>
        <v>0</v>
      </c>
    </row>
    <row r="71" spans="1:6" x14ac:dyDescent="0.25">
      <c r="A71" s="60" t="s">
        <v>355</v>
      </c>
      <c r="B71" s="26">
        <v>7</v>
      </c>
      <c r="C71" s="26">
        <v>7</v>
      </c>
      <c r="D71" s="84">
        <f t="shared" si="2"/>
        <v>0</v>
      </c>
      <c r="E71" s="160">
        <f t="shared" si="3"/>
        <v>0</v>
      </c>
    </row>
    <row r="72" spans="1:6" x14ac:dyDescent="0.25">
      <c r="A72" s="60" t="s">
        <v>356</v>
      </c>
      <c r="B72" s="26">
        <v>100</v>
      </c>
      <c r="C72" s="26">
        <v>100</v>
      </c>
      <c r="D72" s="84">
        <f t="shared" si="2"/>
        <v>0</v>
      </c>
      <c r="E72" s="160">
        <f t="shared" si="3"/>
        <v>0</v>
      </c>
    </row>
    <row r="73" spans="1:6" x14ac:dyDescent="0.25">
      <c r="A73" s="60" t="s">
        <v>357</v>
      </c>
      <c r="B73" s="26">
        <v>40</v>
      </c>
      <c r="C73" s="26">
        <v>40</v>
      </c>
      <c r="D73" s="84">
        <f t="shared" si="2"/>
        <v>0</v>
      </c>
      <c r="E73" s="160">
        <f t="shared" si="3"/>
        <v>0</v>
      </c>
    </row>
    <row r="74" spans="1:6" x14ac:dyDescent="0.25">
      <c r="A74" s="60" t="s">
        <v>358</v>
      </c>
      <c r="B74" s="26">
        <v>40</v>
      </c>
      <c r="C74" s="26">
        <v>40</v>
      </c>
      <c r="D74" s="84">
        <f t="shared" si="2"/>
        <v>0</v>
      </c>
      <c r="E74" s="160">
        <f t="shared" si="3"/>
        <v>0</v>
      </c>
    </row>
    <row r="75" spans="1:6" x14ac:dyDescent="0.25">
      <c r="A75" s="60" t="s">
        <v>359</v>
      </c>
      <c r="B75" s="26">
        <v>24</v>
      </c>
      <c r="C75" s="26">
        <v>24</v>
      </c>
      <c r="D75" s="84">
        <f t="shared" si="2"/>
        <v>0</v>
      </c>
      <c r="E75" s="160">
        <f t="shared" si="3"/>
        <v>0</v>
      </c>
    </row>
    <row r="76" spans="1:6" x14ac:dyDescent="0.25">
      <c r="A76" s="60" t="s">
        <v>360</v>
      </c>
      <c r="B76" s="26">
        <v>12</v>
      </c>
      <c r="C76" s="26">
        <v>12</v>
      </c>
      <c r="D76" s="84">
        <f t="shared" si="2"/>
        <v>0</v>
      </c>
      <c r="E76" s="160">
        <f t="shared" si="3"/>
        <v>0</v>
      </c>
    </row>
    <row r="77" spans="1:6" x14ac:dyDescent="0.25">
      <c r="A77" s="60" t="s">
        <v>361</v>
      </c>
      <c r="B77" s="26">
        <v>575</v>
      </c>
      <c r="C77" s="26">
        <v>575</v>
      </c>
      <c r="D77" s="84">
        <f t="shared" si="2"/>
        <v>0</v>
      </c>
      <c r="E77" s="160">
        <f t="shared" si="3"/>
        <v>0</v>
      </c>
    </row>
    <row r="78" spans="1:6" s="2" customFormat="1" x14ac:dyDescent="0.25">
      <c r="A78" s="45" t="s">
        <v>362</v>
      </c>
      <c r="B78" s="26">
        <v>75</v>
      </c>
      <c r="C78" s="26">
        <v>75</v>
      </c>
      <c r="D78" s="84">
        <f t="shared" si="2"/>
        <v>0</v>
      </c>
      <c r="E78" s="160">
        <f t="shared" si="3"/>
        <v>0</v>
      </c>
    </row>
    <row r="79" spans="1:6" x14ac:dyDescent="0.25">
      <c r="A79" s="60" t="s">
        <v>363</v>
      </c>
      <c r="B79" s="26">
        <v>100</v>
      </c>
      <c r="C79" s="26">
        <v>100</v>
      </c>
      <c r="D79" s="84">
        <f t="shared" si="2"/>
        <v>0</v>
      </c>
      <c r="E79" s="160">
        <f t="shared" si="3"/>
        <v>0</v>
      </c>
    </row>
    <row r="80" spans="1:6" s="2" customFormat="1" x14ac:dyDescent="0.25">
      <c r="A80" s="233" t="s">
        <v>786</v>
      </c>
      <c r="B80" s="233"/>
      <c r="C80" s="233"/>
      <c r="D80" s="233"/>
      <c r="E80" s="234"/>
      <c r="F80" s="65"/>
    </row>
    <row r="81" spans="1:5" s="2" customFormat="1" x14ac:dyDescent="0.25">
      <c r="A81" s="240" t="s">
        <v>787</v>
      </c>
      <c r="B81" s="240"/>
      <c r="C81" s="240"/>
      <c r="D81" s="84"/>
      <c r="E81" s="160"/>
    </row>
    <row r="82" spans="1:5" s="2" customFormat="1" x14ac:dyDescent="0.25">
      <c r="A82" s="60" t="s">
        <v>912</v>
      </c>
      <c r="B82" s="26">
        <v>10</v>
      </c>
      <c r="C82" s="26">
        <v>10</v>
      </c>
      <c r="D82" s="84">
        <f t="shared" si="2"/>
        <v>0</v>
      </c>
      <c r="E82" s="160">
        <f t="shared" si="3"/>
        <v>0</v>
      </c>
    </row>
    <row r="83" spans="1:5" s="2" customFormat="1" x14ac:dyDescent="0.25">
      <c r="A83" s="60" t="s">
        <v>911</v>
      </c>
      <c r="B83" s="26">
        <v>12</v>
      </c>
      <c r="C83" s="26">
        <v>12</v>
      </c>
      <c r="D83" s="84">
        <f t="shared" si="2"/>
        <v>0</v>
      </c>
      <c r="E83" s="160">
        <f t="shared" si="3"/>
        <v>0</v>
      </c>
    </row>
    <row r="84" spans="1:5" s="2" customFormat="1" x14ac:dyDescent="0.25">
      <c r="A84" s="60" t="s">
        <v>910</v>
      </c>
      <c r="B84" s="26">
        <v>14</v>
      </c>
      <c r="C84" s="26">
        <v>14</v>
      </c>
      <c r="D84" s="84">
        <f t="shared" si="2"/>
        <v>0</v>
      </c>
      <c r="E84" s="160">
        <f t="shared" si="3"/>
        <v>0</v>
      </c>
    </row>
    <row r="85" spans="1:5" s="2" customFormat="1" x14ac:dyDescent="0.25">
      <c r="A85" s="60" t="s">
        <v>902</v>
      </c>
      <c r="B85" s="26">
        <v>5</v>
      </c>
      <c r="C85" s="26">
        <v>5</v>
      </c>
      <c r="D85" s="84">
        <f t="shared" si="2"/>
        <v>0</v>
      </c>
      <c r="E85" s="160">
        <f t="shared" si="3"/>
        <v>0</v>
      </c>
    </row>
    <row r="86" spans="1:5" s="2" customFormat="1" x14ac:dyDescent="0.25">
      <c r="A86" s="240" t="s">
        <v>788</v>
      </c>
      <c r="B86" s="240"/>
      <c r="C86" s="240"/>
      <c r="D86" s="84"/>
      <c r="E86" s="160"/>
    </row>
    <row r="87" spans="1:5" s="2" customFormat="1" x14ac:dyDescent="0.25">
      <c r="A87" s="60" t="s">
        <v>912</v>
      </c>
      <c r="B87" s="26">
        <v>10</v>
      </c>
      <c r="C87" s="26">
        <v>10</v>
      </c>
      <c r="D87" s="84">
        <f t="shared" si="2"/>
        <v>0</v>
      </c>
      <c r="E87" s="160">
        <f t="shared" si="3"/>
        <v>0</v>
      </c>
    </row>
    <row r="88" spans="1:5" s="2" customFormat="1" x14ac:dyDescent="0.25">
      <c r="A88" s="60" t="s">
        <v>911</v>
      </c>
      <c r="B88" s="26">
        <v>12</v>
      </c>
      <c r="C88" s="26">
        <v>12</v>
      </c>
      <c r="D88" s="84">
        <f t="shared" si="2"/>
        <v>0</v>
      </c>
      <c r="E88" s="160">
        <f t="shared" si="3"/>
        <v>0</v>
      </c>
    </row>
    <row r="89" spans="1:5" s="2" customFormat="1" x14ac:dyDescent="0.25">
      <c r="A89" s="60" t="s">
        <v>910</v>
      </c>
      <c r="B89" s="26">
        <v>14</v>
      </c>
      <c r="C89" s="26">
        <v>14</v>
      </c>
      <c r="D89" s="84">
        <f t="shared" si="2"/>
        <v>0</v>
      </c>
      <c r="E89" s="160">
        <f t="shared" si="3"/>
        <v>0</v>
      </c>
    </row>
    <row r="90" spans="1:5" x14ac:dyDescent="0.25">
      <c r="A90" s="60" t="s">
        <v>902</v>
      </c>
      <c r="B90" s="26">
        <v>5</v>
      </c>
      <c r="C90" s="26">
        <v>5</v>
      </c>
      <c r="D90" s="84">
        <f t="shared" si="2"/>
        <v>0</v>
      </c>
      <c r="E90" s="160">
        <f t="shared" si="3"/>
        <v>0</v>
      </c>
    </row>
    <row r="91" spans="1:5" s="2" customFormat="1" x14ac:dyDescent="0.25">
      <c r="A91" s="240" t="s">
        <v>789</v>
      </c>
      <c r="B91" s="240"/>
      <c r="C91" s="240"/>
      <c r="D91" s="84"/>
      <c r="E91" s="160"/>
    </row>
    <row r="92" spans="1:5" s="2" customFormat="1" x14ac:dyDescent="0.25">
      <c r="A92" s="60" t="s">
        <v>909</v>
      </c>
      <c r="B92" s="26">
        <v>18</v>
      </c>
      <c r="C92" s="26">
        <v>18</v>
      </c>
      <c r="D92" s="84">
        <f t="shared" si="2"/>
        <v>0</v>
      </c>
      <c r="E92" s="160">
        <f t="shared" si="3"/>
        <v>0</v>
      </c>
    </row>
    <row r="93" spans="1:5" s="2" customFormat="1" x14ac:dyDescent="0.25">
      <c r="A93" s="60" t="s">
        <v>908</v>
      </c>
      <c r="B93" s="26">
        <v>20</v>
      </c>
      <c r="C93" s="26">
        <v>20</v>
      </c>
      <c r="D93" s="84">
        <f t="shared" si="2"/>
        <v>0</v>
      </c>
      <c r="E93" s="160">
        <f t="shared" si="3"/>
        <v>0</v>
      </c>
    </row>
    <row r="94" spans="1:5" s="2" customFormat="1" x14ac:dyDescent="0.25">
      <c r="A94" s="60" t="s">
        <v>907</v>
      </c>
      <c r="B94" s="26">
        <v>22</v>
      </c>
      <c r="C94" s="26">
        <v>22</v>
      </c>
      <c r="D94" s="84">
        <f t="shared" si="2"/>
        <v>0</v>
      </c>
      <c r="E94" s="160">
        <f t="shared" si="3"/>
        <v>0</v>
      </c>
    </row>
    <row r="95" spans="1:5" s="2" customFormat="1" x14ac:dyDescent="0.25">
      <c r="A95" s="60" t="s">
        <v>902</v>
      </c>
      <c r="B95" s="26">
        <v>13</v>
      </c>
      <c r="C95" s="26">
        <v>13</v>
      </c>
      <c r="D95" s="84">
        <f t="shared" si="2"/>
        <v>0</v>
      </c>
      <c r="E95" s="160">
        <f t="shared" si="3"/>
        <v>0</v>
      </c>
    </row>
    <row r="96" spans="1:5" s="2" customFormat="1" x14ac:dyDescent="0.25">
      <c r="A96" s="240" t="s">
        <v>790</v>
      </c>
      <c r="B96" s="240"/>
      <c r="C96" s="240"/>
      <c r="D96" s="84"/>
      <c r="E96" s="160"/>
    </row>
    <row r="97" spans="1:5" s="2" customFormat="1" x14ac:dyDescent="0.25">
      <c r="A97" s="60" t="s">
        <v>906</v>
      </c>
      <c r="B97" s="26">
        <v>20</v>
      </c>
      <c r="C97" s="26">
        <v>20</v>
      </c>
      <c r="D97" s="84">
        <f t="shared" si="2"/>
        <v>0</v>
      </c>
      <c r="E97" s="160">
        <f t="shared" si="3"/>
        <v>0</v>
      </c>
    </row>
    <row r="98" spans="1:5" s="2" customFormat="1" x14ac:dyDescent="0.25">
      <c r="A98" s="60" t="s">
        <v>905</v>
      </c>
      <c r="B98" s="26">
        <v>22</v>
      </c>
      <c r="C98" s="26">
        <v>22</v>
      </c>
      <c r="D98" s="84">
        <f t="shared" si="2"/>
        <v>0</v>
      </c>
      <c r="E98" s="160">
        <f t="shared" si="3"/>
        <v>0</v>
      </c>
    </row>
    <row r="99" spans="1:5" s="2" customFormat="1" x14ac:dyDescent="0.25">
      <c r="A99" s="60" t="s">
        <v>904</v>
      </c>
      <c r="B99" s="26">
        <v>25</v>
      </c>
      <c r="C99" s="26">
        <v>25</v>
      </c>
      <c r="D99" s="84">
        <f t="shared" si="2"/>
        <v>0</v>
      </c>
      <c r="E99" s="160">
        <f t="shared" si="3"/>
        <v>0</v>
      </c>
    </row>
    <row r="100" spans="1:5" s="2" customFormat="1" x14ac:dyDescent="0.25">
      <c r="A100" s="60" t="s">
        <v>902</v>
      </c>
      <c r="B100" s="26">
        <v>15</v>
      </c>
      <c r="C100" s="26">
        <v>15</v>
      </c>
      <c r="D100" s="84">
        <f t="shared" si="2"/>
        <v>0</v>
      </c>
      <c r="E100" s="160">
        <f t="shared" si="3"/>
        <v>0</v>
      </c>
    </row>
    <row r="101" spans="1:5" s="2" customFormat="1" x14ac:dyDescent="0.25">
      <c r="A101" s="240" t="s">
        <v>791</v>
      </c>
      <c r="B101" s="240"/>
      <c r="C101" s="240"/>
      <c r="D101" s="84"/>
      <c r="E101" s="160"/>
    </row>
    <row r="102" spans="1:5" s="2" customFormat="1" x14ac:dyDescent="0.25">
      <c r="A102" s="54" t="s">
        <v>903</v>
      </c>
      <c r="B102" s="53">
        <v>20</v>
      </c>
      <c r="C102" s="53">
        <v>20</v>
      </c>
      <c r="D102" s="84">
        <f t="shared" si="2"/>
        <v>0</v>
      </c>
      <c r="E102" s="160">
        <f t="shared" si="3"/>
        <v>0</v>
      </c>
    </row>
    <row r="103" spans="1:5" s="2" customFormat="1" ht="15.75" thickBot="1" x14ac:dyDescent="0.3">
      <c r="A103" s="61" t="s">
        <v>902</v>
      </c>
      <c r="B103" s="56">
        <v>15</v>
      </c>
      <c r="C103" s="56">
        <v>15</v>
      </c>
      <c r="D103" s="159">
        <f t="shared" si="2"/>
        <v>0</v>
      </c>
      <c r="E103" s="161">
        <f t="shared" si="3"/>
        <v>0</v>
      </c>
    </row>
    <row r="104" spans="1:5" x14ac:dyDescent="0.25">
      <c r="A104" s="20" t="s">
        <v>37</v>
      </c>
    </row>
  </sheetData>
  <mergeCells count="10">
    <mergeCell ref="A1:E1"/>
    <mergeCell ref="A18:E18"/>
    <mergeCell ref="A34:E34"/>
    <mergeCell ref="A66:E66"/>
    <mergeCell ref="A101:C101"/>
    <mergeCell ref="A81:C81"/>
    <mergeCell ref="A86:C86"/>
    <mergeCell ref="A91:C91"/>
    <mergeCell ref="A96:C96"/>
    <mergeCell ref="A80:E80"/>
  </mergeCells>
  <pageMargins left="0.7" right="0.7" top="0.75" bottom="0.75" header="0.3" footer="0.3"/>
  <pageSetup scale="74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237"/>
  <sheetViews>
    <sheetView view="pageBreakPreview" zoomScaleNormal="100" zoomScaleSheetLayoutView="100" workbookViewId="0">
      <selection activeCell="A229" sqref="A229:E229"/>
    </sheetView>
  </sheetViews>
  <sheetFormatPr defaultRowHeight="15" x14ac:dyDescent="0.25"/>
  <cols>
    <col min="1" max="1" width="72.5703125" style="2" customWidth="1"/>
    <col min="2" max="3" width="14.7109375" style="11" bestFit="1" customWidth="1"/>
    <col min="4" max="4" width="10.42578125" style="9" customWidth="1"/>
    <col min="5" max="5" width="10.85546875" style="76" customWidth="1"/>
  </cols>
  <sheetData>
    <row r="1" spans="1:5" ht="24.75" customHeight="1" x14ac:dyDescent="0.25">
      <c r="A1" s="241" t="s">
        <v>364</v>
      </c>
      <c r="B1" s="241"/>
      <c r="C1" s="241"/>
      <c r="D1" s="241"/>
      <c r="E1" s="241"/>
    </row>
    <row r="2" spans="1:5" ht="15.75" x14ac:dyDescent="0.25">
      <c r="A2" s="78" t="s">
        <v>1</v>
      </c>
      <c r="B2" s="120">
        <v>2024</v>
      </c>
      <c r="C2" s="120">
        <v>2025</v>
      </c>
      <c r="D2" s="81" t="s">
        <v>913</v>
      </c>
      <c r="E2" s="163" t="s">
        <v>914</v>
      </c>
    </row>
    <row r="3" spans="1:5" s="2" customFormat="1" x14ac:dyDescent="0.25">
      <c r="A3" s="129" t="s">
        <v>39</v>
      </c>
      <c r="B3" s="130" t="s">
        <v>40</v>
      </c>
      <c r="C3" s="130" t="s">
        <v>40</v>
      </c>
      <c r="D3" s="84"/>
      <c r="E3" s="160"/>
    </row>
    <row r="4" spans="1:5" x14ac:dyDescent="0.25">
      <c r="A4" s="131" t="s">
        <v>365</v>
      </c>
      <c r="B4" s="132">
        <v>22</v>
      </c>
      <c r="C4" s="132">
        <v>22</v>
      </c>
      <c r="D4" s="84">
        <f>C4-B4</f>
        <v>0</v>
      </c>
      <c r="E4" s="160">
        <f>C4/B4-1</f>
        <v>0</v>
      </c>
    </row>
    <row r="5" spans="1:5" x14ac:dyDescent="0.25">
      <c r="A5" s="131" t="s">
        <v>366</v>
      </c>
      <c r="B5" s="132">
        <v>1950</v>
      </c>
      <c r="C5" s="132">
        <v>1950</v>
      </c>
      <c r="D5" s="84">
        <f t="shared" ref="D5:D67" si="0">C5-B5</f>
        <v>0</v>
      </c>
      <c r="E5" s="160">
        <f t="shared" ref="E5:E67" si="1">C5/B5-1</f>
        <v>0</v>
      </c>
    </row>
    <row r="6" spans="1:5" x14ac:dyDescent="0.25">
      <c r="A6" s="131" t="s">
        <v>367</v>
      </c>
      <c r="B6" s="132">
        <v>973</v>
      </c>
      <c r="C6" s="132">
        <v>973</v>
      </c>
      <c r="D6" s="84">
        <f t="shared" si="0"/>
        <v>0</v>
      </c>
      <c r="E6" s="160">
        <f t="shared" si="1"/>
        <v>0</v>
      </c>
    </row>
    <row r="7" spans="1:5" x14ac:dyDescent="0.25">
      <c r="A7" s="131" t="s">
        <v>368</v>
      </c>
      <c r="B7" s="133" t="s">
        <v>369</v>
      </c>
      <c r="C7" s="133" t="s">
        <v>369</v>
      </c>
      <c r="D7" s="84"/>
      <c r="E7" s="160"/>
    </row>
    <row r="8" spans="1:5" x14ac:dyDescent="0.25">
      <c r="A8" s="134" t="s">
        <v>370</v>
      </c>
      <c r="B8" s="132">
        <v>173</v>
      </c>
      <c r="C8" s="132">
        <v>173</v>
      </c>
      <c r="D8" s="84">
        <f t="shared" si="0"/>
        <v>0</v>
      </c>
      <c r="E8" s="160">
        <f t="shared" si="1"/>
        <v>0</v>
      </c>
    </row>
    <row r="9" spans="1:5" x14ac:dyDescent="0.25">
      <c r="A9" s="134" t="s">
        <v>371</v>
      </c>
      <c r="B9" s="132">
        <v>54</v>
      </c>
      <c r="C9" s="132">
        <v>54</v>
      </c>
      <c r="D9" s="84">
        <f t="shared" si="0"/>
        <v>0</v>
      </c>
      <c r="E9" s="160">
        <f t="shared" si="1"/>
        <v>0</v>
      </c>
    </row>
    <row r="10" spans="1:5" x14ac:dyDescent="0.25">
      <c r="A10" s="134" t="s">
        <v>372</v>
      </c>
      <c r="B10" s="133" t="s">
        <v>310</v>
      </c>
      <c r="C10" s="133" t="s">
        <v>310</v>
      </c>
      <c r="D10" s="84"/>
      <c r="E10" s="160"/>
    </row>
    <row r="11" spans="1:5" x14ac:dyDescent="0.25">
      <c r="A11" s="134" t="s">
        <v>373</v>
      </c>
      <c r="B11" s="132">
        <v>22</v>
      </c>
      <c r="C11" s="132">
        <v>22</v>
      </c>
      <c r="D11" s="84">
        <f t="shared" si="0"/>
        <v>0</v>
      </c>
      <c r="E11" s="160">
        <f t="shared" si="1"/>
        <v>0</v>
      </c>
    </row>
    <row r="12" spans="1:5" ht="30" x14ac:dyDescent="0.25">
      <c r="A12" s="135" t="s">
        <v>374</v>
      </c>
      <c r="B12" s="132">
        <v>54</v>
      </c>
      <c r="C12" s="132">
        <v>54</v>
      </c>
      <c r="D12" s="84">
        <f t="shared" si="0"/>
        <v>0</v>
      </c>
      <c r="E12" s="160">
        <f t="shared" si="1"/>
        <v>0</v>
      </c>
    </row>
    <row r="13" spans="1:5" x14ac:dyDescent="0.25">
      <c r="A13" s="131" t="s">
        <v>375</v>
      </c>
      <c r="B13" s="132">
        <v>32</v>
      </c>
      <c r="C13" s="132">
        <v>32</v>
      </c>
      <c r="D13" s="84">
        <f t="shared" si="0"/>
        <v>0</v>
      </c>
      <c r="E13" s="160">
        <f t="shared" si="1"/>
        <v>0</v>
      </c>
    </row>
    <row r="14" spans="1:5" s="2" customFormat="1" x14ac:dyDescent="0.25">
      <c r="A14" s="131" t="s">
        <v>376</v>
      </c>
      <c r="B14" s="132">
        <v>55</v>
      </c>
      <c r="C14" s="132">
        <v>55</v>
      </c>
      <c r="D14" s="84">
        <f t="shared" si="0"/>
        <v>0</v>
      </c>
      <c r="E14" s="160">
        <f t="shared" si="1"/>
        <v>0</v>
      </c>
    </row>
    <row r="15" spans="1:5" s="2" customFormat="1" x14ac:dyDescent="0.25">
      <c r="A15" s="131" t="s">
        <v>377</v>
      </c>
      <c r="B15" s="132" t="s">
        <v>378</v>
      </c>
      <c r="C15" s="132" t="s">
        <v>378</v>
      </c>
      <c r="D15" s="84"/>
      <c r="E15" s="160"/>
    </row>
    <row r="16" spans="1:5" s="2" customFormat="1" x14ac:dyDescent="0.25">
      <c r="A16" s="131" t="s">
        <v>379</v>
      </c>
      <c r="B16" s="132">
        <v>100</v>
      </c>
      <c r="C16" s="132">
        <v>100</v>
      </c>
      <c r="D16" s="84">
        <f t="shared" si="0"/>
        <v>0</v>
      </c>
      <c r="E16" s="160">
        <f t="shared" si="1"/>
        <v>0</v>
      </c>
    </row>
    <row r="17" spans="1:6" s="2" customFormat="1" x14ac:dyDescent="0.25">
      <c r="A17" s="131" t="s">
        <v>380</v>
      </c>
      <c r="B17" s="132">
        <v>1000</v>
      </c>
      <c r="C17" s="132">
        <v>1000</v>
      </c>
      <c r="D17" s="84">
        <f t="shared" si="0"/>
        <v>0</v>
      </c>
      <c r="E17" s="160">
        <f t="shared" si="1"/>
        <v>0</v>
      </c>
    </row>
    <row r="18" spans="1:6" s="2" customFormat="1" x14ac:dyDescent="0.25">
      <c r="A18" s="131" t="s">
        <v>381</v>
      </c>
      <c r="B18" s="132">
        <v>75</v>
      </c>
      <c r="C18" s="132">
        <v>75</v>
      </c>
      <c r="D18" s="84">
        <f t="shared" si="0"/>
        <v>0</v>
      </c>
      <c r="E18" s="160">
        <f t="shared" si="1"/>
        <v>0</v>
      </c>
    </row>
    <row r="19" spans="1:6" x14ac:dyDescent="0.25">
      <c r="A19" s="242" t="s">
        <v>382</v>
      </c>
      <c r="B19" s="242"/>
      <c r="C19" s="242"/>
      <c r="D19" s="242"/>
      <c r="E19" s="243"/>
      <c r="F19" s="65"/>
    </row>
    <row r="20" spans="1:6" x14ac:dyDescent="0.25">
      <c r="A20" s="131" t="s">
        <v>383</v>
      </c>
      <c r="B20" s="132">
        <v>375</v>
      </c>
      <c r="C20" s="28">
        <v>375</v>
      </c>
      <c r="D20" s="84">
        <f t="shared" si="0"/>
        <v>0</v>
      </c>
      <c r="E20" s="160">
        <f t="shared" si="1"/>
        <v>0</v>
      </c>
    </row>
    <row r="21" spans="1:6" x14ac:dyDescent="0.25">
      <c r="A21" s="131" t="s">
        <v>384</v>
      </c>
      <c r="B21" s="132">
        <v>375</v>
      </c>
      <c r="C21" s="28">
        <v>375</v>
      </c>
      <c r="D21" s="84">
        <f t="shared" si="0"/>
        <v>0</v>
      </c>
      <c r="E21" s="160">
        <f t="shared" si="1"/>
        <v>0</v>
      </c>
    </row>
    <row r="22" spans="1:6" s="2" customFormat="1" x14ac:dyDescent="0.25">
      <c r="A22" s="131" t="s">
        <v>385</v>
      </c>
      <c r="B22" s="132">
        <v>375</v>
      </c>
      <c r="C22" s="28">
        <v>375</v>
      </c>
      <c r="D22" s="84">
        <f t="shared" si="0"/>
        <v>0</v>
      </c>
      <c r="E22" s="160">
        <f t="shared" si="1"/>
        <v>0</v>
      </c>
    </row>
    <row r="23" spans="1:6" x14ac:dyDescent="0.25">
      <c r="A23" s="242" t="s">
        <v>386</v>
      </c>
      <c r="B23" s="242"/>
      <c r="C23" s="242"/>
      <c r="D23" s="242"/>
      <c r="E23" s="243"/>
      <c r="F23" s="65"/>
    </row>
    <row r="24" spans="1:6" x14ac:dyDescent="0.25">
      <c r="A24" s="131" t="s">
        <v>387</v>
      </c>
      <c r="B24" s="132">
        <v>375</v>
      </c>
      <c r="C24" s="28">
        <v>375</v>
      </c>
      <c r="D24" s="84">
        <f t="shared" si="0"/>
        <v>0</v>
      </c>
      <c r="E24" s="160">
        <f t="shared" si="1"/>
        <v>0</v>
      </c>
    </row>
    <row r="25" spans="1:6" x14ac:dyDescent="0.25">
      <c r="A25" s="131" t="s">
        <v>388</v>
      </c>
      <c r="B25" s="132">
        <v>375</v>
      </c>
      <c r="C25" s="28">
        <v>375</v>
      </c>
      <c r="D25" s="84">
        <f t="shared" si="0"/>
        <v>0</v>
      </c>
      <c r="E25" s="160">
        <f t="shared" si="1"/>
        <v>0</v>
      </c>
    </row>
    <row r="26" spans="1:6" x14ac:dyDescent="0.25">
      <c r="A26" s="131" t="s">
        <v>389</v>
      </c>
      <c r="B26" s="132">
        <v>375</v>
      </c>
      <c r="C26" s="28">
        <v>375</v>
      </c>
      <c r="D26" s="84">
        <f t="shared" si="0"/>
        <v>0</v>
      </c>
      <c r="E26" s="160">
        <f t="shared" si="1"/>
        <v>0</v>
      </c>
    </row>
    <row r="27" spans="1:6" x14ac:dyDescent="0.25">
      <c r="A27" s="131" t="s">
        <v>390</v>
      </c>
      <c r="B27" s="132">
        <v>375</v>
      </c>
      <c r="C27" s="28">
        <v>375</v>
      </c>
      <c r="D27" s="84">
        <f t="shared" si="0"/>
        <v>0</v>
      </c>
      <c r="E27" s="160">
        <f t="shared" si="1"/>
        <v>0</v>
      </c>
    </row>
    <row r="28" spans="1:6" x14ac:dyDescent="0.25">
      <c r="A28" s="131" t="s">
        <v>391</v>
      </c>
      <c r="B28" s="132">
        <v>162</v>
      </c>
      <c r="C28" s="28">
        <v>162</v>
      </c>
      <c r="D28" s="84">
        <f t="shared" si="0"/>
        <v>0</v>
      </c>
      <c r="E28" s="160">
        <f t="shared" si="1"/>
        <v>0</v>
      </c>
    </row>
    <row r="29" spans="1:6" x14ac:dyDescent="0.25">
      <c r="A29" s="131" t="s">
        <v>392</v>
      </c>
      <c r="B29" s="132">
        <v>162</v>
      </c>
      <c r="C29" s="28">
        <v>162</v>
      </c>
      <c r="D29" s="84">
        <f t="shared" si="0"/>
        <v>0</v>
      </c>
      <c r="E29" s="160">
        <f t="shared" si="1"/>
        <v>0</v>
      </c>
    </row>
    <row r="30" spans="1:6" x14ac:dyDescent="0.25">
      <c r="A30" s="131" t="s">
        <v>393</v>
      </c>
      <c r="B30" s="132">
        <v>162</v>
      </c>
      <c r="C30" s="28">
        <v>162</v>
      </c>
      <c r="D30" s="84">
        <f t="shared" si="0"/>
        <v>0</v>
      </c>
      <c r="E30" s="160">
        <f t="shared" si="1"/>
        <v>0</v>
      </c>
    </row>
    <row r="31" spans="1:6" x14ac:dyDescent="0.25">
      <c r="A31" s="131" t="s">
        <v>394</v>
      </c>
      <c r="B31" s="132">
        <v>130</v>
      </c>
      <c r="C31" s="28">
        <v>130</v>
      </c>
      <c r="D31" s="84">
        <f t="shared" si="0"/>
        <v>0</v>
      </c>
      <c r="E31" s="160">
        <f t="shared" si="1"/>
        <v>0</v>
      </c>
    </row>
    <row r="32" spans="1:6" x14ac:dyDescent="0.25">
      <c r="A32" s="131" t="s">
        <v>395</v>
      </c>
      <c r="B32" s="132">
        <v>162</v>
      </c>
      <c r="C32" s="28">
        <v>162</v>
      </c>
      <c r="D32" s="84">
        <f t="shared" si="0"/>
        <v>0</v>
      </c>
      <c r="E32" s="160">
        <f t="shared" si="1"/>
        <v>0</v>
      </c>
    </row>
    <row r="33" spans="1:5" x14ac:dyDescent="0.25">
      <c r="A33" s="131" t="s">
        <v>396</v>
      </c>
      <c r="B33" s="132">
        <v>162</v>
      </c>
      <c r="C33" s="28">
        <v>162</v>
      </c>
      <c r="D33" s="84">
        <f t="shared" si="0"/>
        <v>0</v>
      </c>
      <c r="E33" s="160">
        <f t="shared" si="1"/>
        <v>0</v>
      </c>
    </row>
    <row r="34" spans="1:5" x14ac:dyDescent="0.25">
      <c r="A34" s="131" t="s">
        <v>397</v>
      </c>
      <c r="B34" s="132">
        <v>162</v>
      </c>
      <c r="C34" s="28">
        <v>162</v>
      </c>
      <c r="D34" s="84">
        <f t="shared" si="0"/>
        <v>0</v>
      </c>
      <c r="E34" s="160">
        <f t="shared" si="1"/>
        <v>0</v>
      </c>
    </row>
    <row r="35" spans="1:5" x14ac:dyDescent="0.25">
      <c r="A35" s="131" t="s">
        <v>398</v>
      </c>
      <c r="B35" s="132">
        <v>162</v>
      </c>
      <c r="C35" s="28">
        <v>162</v>
      </c>
      <c r="D35" s="84">
        <f t="shared" si="0"/>
        <v>0</v>
      </c>
      <c r="E35" s="160">
        <f t="shared" si="1"/>
        <v>0</v>
      </c>
    </row>
    <row r="36" spans="1:5" x14ac:dyDescent="0.25">
      <c r="A36" s="131" t="s">
        <v>399</v>
      </c>
      <c r="B36" s="132">
        <v>162</v>
      </c>
      <c r="C36" s="28">
        <v>162</v>
      </c>
      <c r="D36" s="84">
        <f t="shared" si="0"/>
        <v>0</v>
      </c>
      <c r="E36" s="160">
        <f t="shared" si="1"/>
        <v>0</v>
      </c>
    </row>
    <row r="37" spans="1:5" x14ac:dyDescent="0.25">
      <c r="A37" s="131" t="s">
        <v>400</v>
      </c>
      <c r="B37" s="132">
        <v>162</v>
      </c>
      <c r="C37" s="28">
        <v>162</v>
      </c>
      <c r="D37" s="84">
        <f t="shared" si="0"/>
        <v>0</v>
      </c>
      <c r="E37" s="160">
        <f t="shared" si="1"/>
        <v>0</v>
      </c>
    </row>
    <row r="38" spans="1:5" x14ac:dyDescent="0.25">
      <c r="A38" s="131" t="s">
        <v>401</v>
      </c>
      <c r="B38" s="132">
        <v>162</v>
      </c>
      <c r="C38" s="28">
        <v>162</v>
      </c>
      <c r="D38" s="84">
        <f t="shared" si="0"/>
        <v>0</v>
      </c>
      <c r="E38" s="160">
        <f t="shared" si="1"/>
        <v>0</v>
      </c>
    </row>
    <row r="39" spans="1:5" x14ac:dyDescent="0.25">
      <c r="A39" s="131" t="s">
        <v>402</v>
      </c>
      <c r="B39" s="132">
        <v>324</v>
      </c>
      <c r="C39" s="28">
        <v>324</v>
      </c>
      <c r="D39" s="84">
        <f t="shared" si="0"/>
        <v>0</v>
      </c>
      <c r="E39" s="160">
        <f t="shared" si="1"/>
        <v>0</v>
      </c>
    </row>
    <row r="40" spans="1:5" x14ac:dyDescent="0.25">
      <c r="A40" s="131" t="s">
        <v>403</v>
      </c>
      <c r="B40" s="132">
        <v>130</v>
      </c>
      <c r="C40" s="28">
        <v>130</v>
      </c>
      <c r="D40" s="84">
        <f t="shared" si="0"/>
        <v>0</v>
      </c>
      <c r="E40" s="160">
        <f t="shared" si="1"/>
        <v>0</v>
      </c>
    </row>
    <row r="41" spans="1:5" x14ac:dyDescent="0.25">
      <c r="A41" s="131" t="s">
        <v>404</v>
      </c>
      <c r="B41" s="132">
        <v>162</v>
      </c>
      <c r="C41" s="28">
        <v>162</v>
      </c>
      <c r="D41" s="84">
        <f t="shared" si="0"/>
        <v>0</v>
      </c>
      <c r="E41" s="160">
        <f t="shared" si="1"/>
        <v>0</v>
      </c>
    </row>
    <row r="42" spans="1:5" x14ac:dyDescent="0.25">
      <c r="A42" s="131" t="s">
        <v>405</v>
      </c>
      <c r="B42" s="132">
        <v>162</v>
      </c>
      <c r="C42" s="28">
        <v>162</v>
      </c>
      <c r="D42" s="84">
        <f t="shared" si="0"/>
        <v>0</v>
      </c>
      <c r="E42" s="160">
        <f t="shared" si="1"/>
        <v>0</v>
      </c>
    </row>
    <row r="43" spans="1:5" x14ac:dyDescent="0.25">
      <c r="A43" s="131" t="s">
        <v>406</v>
      </c>
      <c r="B43" s="132">
        <v>140</v>
      </c>
      <c r="C43" s="28">
        <v>140</v>
      </c>
      <c r="D43" s="84">
        <f t="shared" si="0"/>
        <v>0</v>
      </c>
      <c r="E43" s="160">
        <f t="shared" si="1"/>
        <v>0</v>
      </c>
    </row>
    <row r="44" spans="1:5" x14ac:dyDescent="0.25">
      <c r="A44" s="131" t="s">
        <v>407</v>
      </c>
      <c r="B44" s="132">
        <v>140</v>
      </c>
      <c r="C44" s="28">
        <v>140</v>
      </c>
      <c r="D44" s="84">
        <f t="shared" si="0"/>
        <v>0</v>
      </c>
      <c r="E44" s="160">
        <f t="shared" si="1"/>
        <v>0</v>
      </c>
    </row>
    <row r="45" spans="1:5" x14ac:dyDescent="0.25">
      <c r="A45" s="131" t="s">
        <v>408</v>
      </c>
      <c r="B45" s="132">
        <v>162</v>
      </c>
      <c r="C45" s="28">
        <v>162</v>
      </c>
      <c r="D45" s="84">
        <f t="shared" si="0"/>
        <v>0</v>
      </c>
      <c r="E45" s="160">
        <f t="shared" si="1"/>
        <v>0</v>
      </c>
    </row>
    <row r="46" spans="1:5" x14ac:dyDescent="0.25">
      <c r="A46" s="131" t="s">
        <v>409</v>
      </c>
      <c r="B46" s="132">
        <v>162</v>
      </c>
      <c r="C46" s="28">
        <v>162</v>
      </c>
      <c r="D46" s="84">
        <f t="shared" si="0"/>
        <v>0</v>
      </c>
      <c r="E46" s="160">
        <f t="shared" si="1"/>
        <v>0</v>
      </c>
    </row>
    <row r="47" spans="1:5" x14ac:dyDescent="0.25">
      <c r="A47" s="131" t="s">
        <v>410</v>
      </c>
      <c r="B47" s="132">
        <v>162</v>
      </c>
      <c r="C47" s="28">
        <v>162</v>
      </c>
      <c r="D47" s="84">
        <f t="shared" si="0"/>
        <v>0</v>
      </c>
      <c r="E47" s="160">
        <f t="shared" si="1"/>
        <v>0</v>
      </c>
    </row>
    <row r="48" spans="1:5" x14ac:dyDescent="0.25">
      <c r="A48" s="131" t="s">
        <v>411</v>
      </c>
      <c r="B48" s="132">
        <v>162</v>
      </c>
      <c r="C48" s="28">
        <v>162</v>
      </c>
      <c r="D48" s="84">
        <f t="shared" si="0"/>
        <v>0</v>
      </c>
      <c r="E48" s="160">
        <f t="shared" si="1"/>
        <v>0</v>
      </c>
    </row>
    <row r="49" spans="1:5" x14ac:dyDescent="0.25">
      <c r="A49" s="131" t="s">
        <v>412</v>
      </c>
      <c r="B49" s="132">
        <v>130</v>
      </c>
      <c r="C49" s="28">
        <v>130</v>
      </c>
      <c r="D49" s="84">
        <f t="shared" si="0"/>
        <v>0</v>
      </c>
      <c r="E49" s="160">
        <f t="shared" si="1"/>
        <v>0</v>
      </c>
    </row>
    <row r="50" spans="1:5" x14ac:dyDescent="0.25">
      <c r="A50" s="131" t="s">
        <v>413</v>
      </c>
      <c r="B50" s="132">
        <v>162</v>
      </c>
      <c r="C50" s="28">
        <v>162</v>
      </c>
      <c r="D50" s="84">
        <f t="shared" si="0"/>
        <v>0</v>
      </c>
      <c r="E50" s="160">
        <f t="shared" si="1"/>
        <v>0</v>
      </c>
    </row>
    <row r="51" spans="1:5" x14ac:dyDescent="0.25">
      <c r="A51" s="131" t="s">
        <v>414</v>
      </c>
      <c r="B51" s="132">
        <v>162</v>
      </c>
      <c r="C51" s="28">
        <v>162</v>
      </c>
      <c r="D51" s="84">
        <f t="shared" si="0"/>
        <v>0</v>
      </c>
      <c r="E51" s="160">
        <f t="shared" si="1"/>
        <v>0</v>
      </c>
    </row>
    <row r="52" spans="1:5" x14ac:dyDescent="0.25">
      <c r="A52" s="131" t="s">
        <v>415</v>
      </c>
      <c r="B52" s="132">
        <v>373</v>
      </c>
      <c r="C52" s="28">
        <v>373</v>
      </c>
      <c r="D52" s="84">
        <f t="shared" si="0"/>
        <v>0</v>
      </c>
      <c r="E52" s="160">
        <f t="shared" si="1"/>
        <v>0</v>
      </c>
    </row>
    <row r="53" spans="1:5" x14ac:dyDescent="0.25">
      <c r="A53" s="131" t="s">
        <v>416</v>
      </c>
      <c r="B53" s="132">
        <v>162</v>
      </c>
      <c r="C53" s="28">
        <v>162</v>
      </c>
      <c r="D53" s="84">
        <f t="shared" si="0"/>
        <v>0</v>
      </c>
      <c r="E53" s="160">
        <f t="shared" si="1"/>
        <v>0</v>
      </c>
    </row>
    <row r="54" spans="1:5" x14ac:dyDescent="0.25">
      <c r="A54" s="131" t="s">
        <v>417</v>
      </c>
      <c r="B54" s="132">
        <v>162</v>
      </c>
      <c r="C54" s="28">
        <v>162</v>
      </c>
      <c r="D54" s="84">
        <f t="shared" si="0"/>
        <v>0</v>
      </c>
      <c r="E54" s="160">
        <f t="shared" si="1"/>
        <v>0</v>
      </c>
    </row>
    <row r="55" spans="1:5" x14ac:dyDescent="0.25">
      <c r="A55" s="131" t="s">
        <v>418</v>
      </c>
      <c r="B55" s="132">
        <v>162</v>
      </c>
      <c r="C55" s="28">
        <v>162</v>
      </c>
      <c r="D55" s="84">
        <f t="shared" si="0"/>
        <v>0</v>
      </c>
      <c r="E55" s="160">
        <f t="shared" si="1"/>
        <v>0</v>
      </c>
    </row>
    <row r="56" spans="1:5" x14ac:dyDescent="0.25">
      <c r="A56" s="131" t="s">
        <v>419</v>
      </c>
      <c r="B56" s="132">
        <v>162</v>
      </c>
      <c r="C56" s="28">
        <v>162</v>
      </c>
      <c r="D56" s="84">
        <f t="shared" si="0"/>
        <v>0</v>
      </c>
      <c r="E56" s="160">
        <f t="shared" si="1"/>
        <v>0</v>
      </c>
    </row>
    <row r="57" spans="1:5" x14ac:dyDescent="0.25">
      <c r="A57" s="131" t="s">
        <v>420</v>
      </c>
      <c r="B57" s="132">
        <v>162</v>
      </c>
      <c r="C57" s="28">
        <v>162</v>
      </c>
      <c r="D57" s="84">
        <f t="shared" si="0"/>
        <v>0</v>
      </c>
      <c r="E57" s="160">
        <f t="shared" si="1"/>
        <v>0</v>
      </c>
    </row>
    <row r="58" spans="1:5" x14ac:dyDescent="0.25">
      <c r="A58" s="131" t="s">
        <v>421</v>
      </c>
      <c r="B58" s="132">
        <v>162</v>
      </c>
      <c r="C58" s="28">
        <v>162</v>
      </c>
      <c r="D58" s="84">
        <f t="shared" si="0"/>
        <v>0</v>
      </c>
      <c r="E58" s="160">
        <f t="shared" si="1"/>
        <v>0</v>
      </c>
    </row>
    <row r="59" spans="1:5" x14ac:dyDescent="0.25">
      <c r="A59" s="131" t="s">
        <v>422</v>
      </c>
      <c r="B59" s="132">
        <v>162</v>
      </c>
      <c r="C59" s="28">
        <v>162</v>
      </c>
      <c r="D59" s="84">
        <f t="shared" si="0"/>
        <v>0</v>
      </c>
      <c r="E59" s="160">
        <f t="shared" si="1"/>
        <v>0</v>
      </c>
    </row>
    <row r="60" spans="1:5" x14ac:dyDescent="0.25">
      <c r="A60" s="131" t="s">
        <v>423</v>
      </c>
      <c r="B60" s="132">
        <v>130</v>
      </c>
      <c r="C60" s="28">
        <v>130</v>
      </c>
      <c r="D60" s="84">
        <f t="shared" si="0"/>
        <v>0</v>
      </c>
      <c r="E60" s="160">
        <f t="shared" si="1"/>
        <v>0</v>
      </c>
    </row>
    <row r="61" spans="1:5" x14ac:dyDescent="0.25">
      <c r="A61" s="131" t="s">
        <v>424</v>
      </c>
      <c r="B61" s="132">
        <v>130</v>
      </c>
      <c r="C61" s="28">
        <v>130</v>
      </c>
      <c r="D61" s="84">
        <f t="shared" si="0"/>
        <v>0</v>
      </c>
      <c r="E61" s="160">
        <f t="shared" si="1"/>
        <v>0</v>
      </c>
    </row>
    <row r="62" spans="1:5" x14ac:dyDescent="0.25">
      <c r="A62" s="131" t="s">
        <v>425</v>
      </c>
      <c r="B62" s="132">
        <v>130</v>
      </c>
      <c r="C62" s="28">
        <v>130</v>
      </c>
      <c r="D62" s="84">
        <f t="shared" si="0"/>
        <v>0</v>
      </c>
      <c r="E62" s="160">
        <f t="shared" si="1"/>
        <v>0</v>
      </c>
    </row>
    <row r="63" spans="1:5" x14ac:dyDescent="0.25">
      <c r="A63" s="131" t="s">
        <v>426</v>
      </c>
      <c r="B63" s="132">
        <v>130</v>
      </c>
      <c r="C63" s="28">
        <v>130</v>
      </c>
      <c r="D63" s="84">
        <f t="shared" si="0"/>
        <v>0</v>
      </c>
      <c r="E63" s="160">
        <f t="shared" si="1"/>
        <v>0</v>
      </c>
    </row>
    <row r="64" spans="1:5" x14ac:dyDescent="0.25">
      <c r="A64" s="131" t="s">
        <v>427</v>
      </c>
      <c r="B64" s="132">
        <v>130</v>
      </c>
      <c r="C64" s="28">
        <v>130</v>
      </c>
      <c r="D64" s="84">
        <f t="shared" si="0"/>
        <v>0</v>
      </c>
      <c r="E64" s="160">
        <f t="shared" si="1"/>
        <v>0</v>
      </c>
    </row>
    <row r="65" spans="1:6" x14ac:dyDescent="0.25">
      <c r="A65" s="131" t="s">
        <v>428</v>
      </c>
      <c r="B65" s="132">
        <v>130</v>
      </c>
      <c r="C65" s="28">
        <v>130</v>
      </c>
      <c r="D65" s="84">
        <f t="shared" si="0"/>
        <v>0</v>
      </c>
      <c r="E65" s="160">
        <f t="shared" si="1"/>
        <v>0</v>
      </c>
    </row>
    <row r="66" spans="1:6" s="2" customFormat="1" x14ac:dyDescent="0.25">
      <c r="A66" s="131" t="s">
        <v>429</v>
      </c>
      <c r="B66" s="132">
        <v>130</v>
      </c>
      <c r="C66" s="28">
        <v>130</v>
      </c>
      <c r="D66" s="84">
        <f t="shared" si="0"/>
        <v>0</v>
      </c>
      <c r="E66" s="160">
        <f t="shared" si="1"/>
        <v>0</v>
      </c>
    </row>
    <row r="67" spans="1:6" x14ac:dyDescent="0.25">
      <c r="A67" s="131" t="s">
        <v>430</v>
      </c>
      <c r="B67" s="132">
        <v>50</v>
      </c>
      <c r="C67" s="28">
        <v>50</v>
      </c>
      <c r="D67" s="84">
        <f t="shared" si="0"/>
        <v>0</v>
      </c>
      <c r="E67" s="160">
        <f t="shared" si="1"/>
        <v>0</v>
      </c>
    </row>
    <row r="68" spans="1:6" s="2" customFormat="1" x14ac:dyDescent="0.25">
      <c r="A68" s="242" t="s">
        <v>431</v>
      </c>
      <c r="B68" s="242"/>
      <c r="C68" s="242"/>
      <c r="D68" s="242"/>
      <c r="E68" s="243"/>
      <c r="F68" s="65"/>
    </row>
    <row r="69" spans="1:6" x14ac:dyDescent="0.25">
      <c r="A69" s="131" t="s">
        <v>432</v>
      </c>
      <c r="B69" s="132">
        <v>50</v>
      </c>
      <c r="C69" s="28">
        <v>50</v>
      </c>
      <c r="D69" s="84">
        <f t="shared" ref="D69:D112" si="2">C69-B69</f>
        <v>0</v>
      </c>
      <c r="E69" s="160">
        <f t="shared" ref="E69:E112" si="3">C69/B69-1</f>
        <v>0</v>
      </c>
    </row>
    <row r="70" spans="1:6" x14ac:dyDescent="0.25">
      <c r="A70" s="131" t="s">
        <v>433</v>
      </c>
      <c r="B70" s="132">
        <v>23</v>
      </c>
      <c r="C70" s="28">
        <v>23</v>
      </c>
      <c r="D70" s="84">
        <f t="shared" si="2"/>
        <v>0</v>
      </c>
      <c r="E70" s="160">
        <f t="shared" si="3"/>
        <v>0</v>
      </c>
    </row>
    <row r="71" spans="1:6" x14ac:dyDescent="0.25">
      <c r="A71" s="131" t="s">
        <v>434</v>
      </c>
      <c r="B71" s="132">
        <v>0.5</v>
      </c>
      <c r="C71" s="28">
        <v>0.5</v>
      </c>
      <c r="D71" s="84">
        <f t="shared" si="2"/>
        <v>0</v>
      </c>
      <c r="E71" s="160">
        <f t="shared" si="3"/>
        <v>0</v>
      </c>
    </row>
    <row r="72" spans="1:6" x14ac:dyDescent="0.25">
      <c r="A72" s="131" t="s">
        <v>435</v>
      </c>
      <c r="B72" s="132">
        <v>23</v>
      </c>
      <c r="C72" s="28">
        <v>23</v>
      </c>
      <c r="D72" s="84">
        <f t="shared" si="2"/>
        <v>0</v>
      </c>
      <c r="E72" s="160">
        <f t="shared" si="3"/>
        <v>0</v>
      </c>
    </row>
    <row r="73" spans="1:6" x14ac:dyDescent="0.25">
      <c r="A73" s="131" t="s">
        <v>436</v>
      </c>
      <c r="B73" s="132">
        <v>0.5</v>
      </c>
      <c r="C73" s="28">
        <v>0.5</v>
      </c>
      <c r="D73" s="84">
        <f t="shared" si="2"/>
        <v>0</v>
      </c>
      <c r="E73" s="160">
        <f t="shared" si="3"/>
        <v>0</v>
      </c>
    </row>
    <row r="74" spans="1:6" x14ac:dyDescent="0.25">
      <c r="A74" s="131" t="s">
        <v>437</v>
      </c>
      <c r="B74" s="132">
        <v>23</v>
      </c>
      <c r="C74" s="28">
        <v>23</v>
      </c>
      <c r="D74" s="84">
        <f t="shared" si="2"/>
        <v>0</v>
      </c>
      <c r="E74" s="160">
        <f t="shared" si="3"/>
        <v>0</v>
      </c>
    </row>
    <row r="75" spans="1:6" x14ac:dyDescent="0.25">
      <c r="A75" s="131" t="s">
        <v>438</v>
      </c>
      <c r="B75" s="132">
        <v>0.5</v>
      </c>
      <c r="C75" s="28">
        <v>0.5</v>
      </c>
      <c r="D75" s="84">
        <f t="shared" si="2"/>
        <v>0</v>
      </c>
      <c r="E75" s="160">
        <f t="shared" si="3"/>
        <v>0</v>
      </c>
    </row>
    <row r="76" spans="1:6" x14ac:dyDescent="0.25">
      <c r="A76" s="131" t="s">
        <v>439</v>
      </c>
      <c r="B76" s="132">
        <v>23</v>
      </c>
      <c r="C76" s="28">
        <v>23</v>
      </c>
      <c r="D76" s="84">
        <f t="shared" si="2"/>
        <v>0</v>
      </c>
      <c r="E76" s="160">
        <f t="shared" si="3"/>
        <v>0</v>
      </c>
    </row>
    <row r="77" spans="1:6" x14ac:dyDescent="0.25">
      <c r="A77" s="131" t="s">
        <v>440</v>
      </c>
      <c r="B77" s="132">
        <v>0.5</v>
      </c>
      <c r="C77" s="28">
        <v>0.5</v>
      </c>
      <c r="D77" s="84">
        <f t="shared" si="2"/>
        <v>0</v>
      </c>
      <c r="E77" s="160">
        <f t="shared" si="3"/>
        <v>0</v>
      </c>
    </row>
    <row r="78" spans="1:6" x14ac:dyDescent="0.25">
      <c r="A78" s="131" t="s">
        <v>441</v>
      </c>
      <c r="B78" s="132">
        <v>23</v>
      </c>
      <c r="C78" s="28">
        <v>23</v>
      </c>
      <c r="D78" s="84">
        <f t="shared" si="2"/>
        <v>0</v>
      </c>
      <c r="E78" s="160">
        <f t="shared" si="3"/>
        <v>0</v>
      </c>
    </row>
    <row r="79" spans="1:6" x14ac:dyDescent="0.25">
      <c r="A79" s="131" t="s">
        <v>442</v>
      </c>
      <c r="B79" s="132">
        <v>0.5</v>
      </c>
      <c r="C79" s="28">
        <v>0.5</v>
      </c>
      <c r="D79" s="84">
        <f t="shared" si="2"/>
        <v>0</v>
      </c>
      <c r="E79" s="160">
        <f t="shared" si="3"/>
        <v>0</v>
      </c>
    </row>
    <row r="80" spans="1:6" x14ac:dyDescent="0.25">
      <c r="A80" s="131" t="s">
        <v>443</v>
      </c>
      <c r="B80" s="132">
        <v>23</v>
      </c>
      <c r="C80" s="28">
        <v>23</v>
      </c>
      <c r="D80" s="84">
        <f t="shared" si="2"/>
        <v>0</v>
      </c>
      <c r="E80" s="160">
        <f t="shared" si="3"/>
        <v>0</v>
      </c>
    </row>
    <row r="81" spans="1:5" x14ac:dyDescent="0.25">
      <c r="A81" s="131" t="s">
        <v>444</v>
      </c>
      <c r="B81" s="132">
        <v>0.5</v>
      </c>
      <c r="C81" s="28">
        <v>0.5</v>
      </c>
      <c r="D81" s="84">
        <f t="shared" si="2"/>
        <v>0</v>
      </c>
      <c r="E81" s="160">
        <f t="shared" si="3"/>
        <v>0</v>
      </c>
    </row>
    <row r="82" spans="1:5" x14ac:dyDescent="0.25">
      <c r="A82" s="131" t="s">
        <v>445</v>
      </c>
      <c r="B82" s="132">
        <v>134</v>
      </c>
      <c r="C82" s="28">
        <v>134</v>
      </c>
      <c r="D82" s="84">
        <f t="shared" si="2"/>
        <v>0</v>
      </c>
      <c r="E82" s="160">
        <f t="shared" si="3"/>
        <v>0</v>
      </c>
    </row>
    <row r="83" spans="1:5" x14ac:dyDescent="0.25">
      <c r="A83" s="131" t="s">
        <v>446</v>
      </c>
      <c r="B83" s="132">
        <v>1081</v>
      </c>
      <c r="C83" s="132">
        <v>1081</v>
      </c>
      <c r="D83" s="84">
        <f t="shared" si="2"/>
        <v>0</v>
      </c>
      <c r="E83" s="160">
        <f t="shared" si="3"/>
        <v>0</v>
      </c>
    </row>
    <row r="84" spans="1:5" x14ac:dyDescent="0.25">
      <c r="A84" s="131" t="s">
        <v>447</v>
      </c>
      <c r="B84" s="132">
        <v>432</v>
      </c>
      <c r="C84" s="132">
        <v>432</v>
      </c>
      <c r="D84" s="84">
        <f t="shared" si="2"/>
        <v>0</v>
      </c>
      <c r="E84" s="160">
        <f t="shared" si="3"/>
        <v>0</v>
      </c>
    </row>
    <row r="85" spans="1:5" x14ac:dyDescent="0.25">
      <c r="A85" s="131" t="s">
        <v>448</v>
      </c>
      <c r="B85" s="132">
        <v>216</v>
      </c>
      <c r="C85" s="132">
        <v>216</v>
      </c>
      <c r="D85" s="84">
        <f t="shared" si="2"/>
        <v>0</v>
      </c>
      <c r="E85" s="160">
        <f t="shared" si="3"/>
        <v>0</v>
      </c>
    </row>
    <row r="86" spans="1:5" x14ac:dyDescent="0.25">
      <c r="A86" s="131" t="s">
        <v>449</v>
      </c>
      <c r="B86" s="132">
        <v>216</v>
      </c>
      <c r="C86" s="132">
        <v>216</v>
      </c>
      <c r="D86" s="84">
        <f t="shared" si="2"/>
        <v>0</v>
      </c>
      <c r="E86" s="160">
        <f t="shared" si="3"/>
        <v>0</v>
      </c>
    </row>
    <row r="87" spans="1:5" x14ac:dyDescent="0.25">
      <c r="A87" s="131" t="s">
        <v>450</v>
      </c>
      <c r="B87" s="132">
        <v>108</v>
      </c>
      <c r="C87" s="132">
        <v>108</v>
      </c>
      <c r="D87" s="84">
        <f t="shared" si="2"/>
        <v>0</v>
      </c>
      <c r="E87" s="160">
        <f t="shared" si="3"/>
        <v>0</v>
      </c>
    </row>
    <row r="88" spans="1:5" x14ac:dyDescent="0.25">
      <c r="A88" s="131" t="s">
        <v>451</v>
      </c>
      <c r="B88" s="132">
        <v>226</v>
      </c>
      <c r="C88" s="132">
        <v>226</v>
      </c>
      <c r="D88" s="84">
        <f t="shared" si="2"/>
        <v>0</v>
      </c>
      <c r="E88" s="160">
        <f t="shared" si="3"/>
        <v>0</v>
      </c>
    </row>
    <row r="89" spans="1:5" x14ac:dyDescent="0.25">
      <c r="A89" s="131" t="s">
        <v>452</v>
      </c>
      <c r="B89" s="132">
        <v>96</v>
      </c>
      <c r="C89" s="132">
        <v>96</v>
      </c>
      <c r="D89" s="84">
        <f t="shared" si="2"/>
        <v>0</v>
      </c>
      <c r="E89" s="160">
        <f t="shared" si="3"/>
        <v>0</v>
      </c>
    </row>
    <row r="90" spans="1:5" x14ac:dyDescent="0.25">
      <c r="A90" s="131" t="s">
        <v>453</v>
      </c>
      <c r="B90" s="132">
        <v>28</v>
      </c>
      <c r="C90" s="132">
        <v>28</v>
      </c>
      <c r="D90" s="84">
        <f t="shared" si="2"/>
        <v>0</v>
      </c>
      <c r="E90" s="160">
        <f t="shared" si="3"/>
        <v>0</v>
      </c>
    </row>
    <row r="91" spans="1:5" x14ac:dyDescent="0.25">
      <c r="A91" s="131" t="s">
        <v>454</v>
      </c>
      <c r="B91" s="132">
        <v>28</v>
      </c>
      <c r="C91" s="132">
        <v>28</v>
      </c>
      <c r="D91" s="84">
        <f t="shared" si="2"/>
        <v>0</v>
      </c>
      <c r="E91" s="160">
        <f t="shared" si="3"/>
        <v>0</v>
      </c>
    </row>
    <row r="92" spans="1:5" x14ac:dyDescent="0.25">
      <c r="A92" s="131" t="s">
        <v>455</v>
      </c>
      <c r="B92" s="132">
        <v>20</v>
      </c>
      <c r="C92" s="132">
        <v>20</v>
      </c>
      <c r="D92" s="84">
        <f t="shared" si="2"/>
        <v>0</v>
      </c>
      <c r="E92" s="160">
        <f t="shared" si="3"/>
        <v>0</v>
      </c>
    </row>
    <row r="93" spans="1:5" x14ac:dyDescent="0.25">
      <c r="A93" s="131" t="s">
        <v>456</v>
      </c>
      <c r="B93" s="132">
        <v>400</v>
      </c>
      <c r="C93" s="28">
        <v>400</v>
      </c>
      <c r="D93" s="84">
        <f t="shared" si="2"/>
        <v>0</v>
      </c>
      <c r="E93" s="160">
        <f t="shared" si="3"/>
        <v>0</v>
      </c>
    </row>
    <row r="94" spans="1:5" x14ac:dyDescent="0.25">
      <c r="A94" s="131" t="s">
        <v>457</v>
      </c>
      <c r="B94" s="132">
        <v>6</v>
      </c>
      <c r="C94" s="132">
        <v>6</v>
      </c>
      <c r="D94" s="84">
        <f t="shared" si="2"/>
        <v>0</v>
      </c>
      <c r="E94" s="160">
        <f t="shared" si="3"/>
        <v>0</v>
      </c>
    </row>
    <row r="95" spans="1:5" x14ac:dyDescent="0.25">
      <c r="A95" s="131" t="s">
        <v>458</v>
      </c>
      <c r="B95" s="132">
        <v>170</v>
      </c>
      <c r="C95" s="132">
        <v>170</v>
      </c>
      <c r="D95" s="84">
        <f t="shared" si="2"/>
        <v>0</v>
      </c>
      <c r="E95" s="160">
        <f t="shared" si="3"/>
        <v>0</v>
      </c>
    </row>
    <row r="96" spans="1:5" x14ac:dyDescent="0.25">
      <c r="A96" s="131" t="s">
        <v>459</v>
      </c>
      <c r="B96" s="132">
        <v>340</v>
      </c>
      <c r="C96" s="132">
        <v>340</v>
      </c>
      <c r="D96" s="84">
        <f t="shared" si="2"/>
        <v>0</v>
      </c>
      <c r="E96" s="160">
        <f t="shared" si="3"/>
        <v>0</v>
      </c>
    </row>
    <row r="97" spans="1:5" x14ac:dyDescent="0.25">
      <c r="A97" s="131" t="s">
        <v>460</v>
      </c>
      <c r="B97" s="132">
        <v>96</v>
      </c>
      <c r="C97" s="132">
        <v>96</v>
      </c>
      <c r="D97" s="84">
        <f t="shared" si="2"/>
        <v>0</v>
      </c>
      <c r="E97" s="160">
        <f t="shared" si="3"/>
        <v>0</v>
      </c>
    </row>
    <row r="98" spans="1:5" x14ac:dyDescent="0.25">
      <c r="A98" s="131" t="s">
        <v>461</v>
      </c>
      <c r="B98" s="132">
        <v>254</v>
      </c>
      <c r="C98" s="132">
        <v>254</v>
      </c>
      <c r="D98" s="84">
        <f t="shared" si="2"/>
        <v>0</v>
      </c>
      <c r="E98" s="160">
        <f t="shared" si="3"/>
        <v>0</v>
      </c>
    </row>
    <row r="99" spans="1:5" x14ac:dyDescent="0.25">
      <c r="A99" s="131" t="s">
        <v>462</v>
      </c>
      <c r="B99" s="132">
        <v>170</v>
      </c>
      <c r="C99" s="132">
        <v>170</v>
      </c>
      <c r="D99" s="84">
        <f t="shared" si="2"/>
        <v>0</v>
      </c>
      <c r="E99" s="160">
        <f t="shared" si="3"/>
        <v>0</v>
      </c>
    </row>
    <row r="100" spans="1:5" x14ac:dyDescent="0.25">
      <c r="A100" s="135" t="s">
        <v>463</v>
      </c>
      <c r="B100" s="132">
        <v>113</v>
      </c>
      <c r="C100" s="132">
        <v>113</v>
      </c>
      <c r="D100" s="84">
        <f t="shared" si="2"/>
        <v>0</v>
      </c>
      <c r="E100" s="160">
        <f t="shared" si="3"/>
        <v>0</v>
      </c>
    </row>
    <row r="101" spans="1:5" x14ac:dyDescent="0.25">
      <c r="A101" s="131" t="s">
        <v>464</v>
      </c>
      <c r="B101" s="132">
        <v>6</v>
      </c>
      <c r="C101" s="132">
        <v>6</v>
      </c>
      <c r="D101" s="84">
        <f t="shared" si="2"/>
        <v>0</v>
      </c>
      <c r="E101" s="160">
        <f t="shared" si="3"/>
        <v>0</v>
      </c>
    </row>
    <row r="102" spans="1:5" x14ac:dyDescent="0.25">
      <c r="A102" s="131" t="s">
        <v>465</v>
      </c>
      <c r="B102" s="132">
        <v>800</v>
      </c>
      <c r="C102" s="132">
        <v>800</v>
      </c>
      <c r="D102" s="84">
        <f t="shared" si="2"/>
        <v>0</v>
      </c>
      <c r="E102" s="160">
        <f t="shared" si="3"/>
        <v>0</v>
      </c>
    </row>
    <row r="103" spans="1:5" x14ac:dyDescent="0.25">
      <c r="A103" s="131" t="s">
        <v>466</v>
      </c>
      <c r="B103" s="132">
        <v>453</v>
      </c>
      <c r="C103" s="132">
        <v>453</v>
      </c>
      <c r="D103" s="84">
        <f t="shared" si="2"/>
        <v>0</v>
      </c>
      <c r="E103" s="160">
        <f t="shared" si="3"/>
        <v>0</v>
      </c>
    </row>
    <row r="104" spans="1:5" x14ac:dyDescent="0.25">
      <c r="A104" s="131" t="s">
        <v>467</v>
      </c>
      <c r="B104" s="132">
        <v>340</v>
      </c>
      <c r="C104" s="132">
        <v>340</v>
      </c>
      <c r="D104" s="84">
        <f t="shared" si="2"/>
        <v>0</v>
      </c>
      <c r="E104" s="160">
        <f t="shared" si="3"/>
        <v>0</v>
      </c>
    </row>
    <row r="105" spans="1:5" x14ac:dyDescent="0.25">
      <c r="A105" s="131" t="s">
        <v>468</v>
      </c>
      <c r="B105" s="132">
        <v>170</v>
      </c>
      <c r="C105" s="132">
        <v>170</v>
      </c>
      <c r="D105" s="84">
        <f t="shared" si="2"/>
        <v>0</v>
      </c>
      <c r="E105" s="160">
        <f t="shared" si="3"/>
        <v>0</v>
      </c>
    </row>
    <row r="106" spans="1:5" x14ac:dyDescent="0.25">
      <c r="A106" s="131" t="s">
        <v>469</v>
      </c>
      <c r="B106" s="132">
        <v>340</v>
      </c>
      <c r="C106" s="132">
        <v>340</v>
      </c>
      <c r="D106" s="84">
        <f t="shared" si="2"/>
        <v>0</v>
      </c>
      <c r="E106" s="160">
        <f t="shared" si="3"/>
        <v>0</v>
      </c>
    </row>
    <row r="107" spans="1:5" x14ac:dyDescent="0.25">
      <c r="A107" s="131" t="s">
        <v>470</v>
      </c>
      <c r="B107" s="132">
        <v>90</v>
      </c>
      <c r="C107" s="132">
        <v>90</v>
      </c>
      <c r="D107" s="84">
        <f t="shared" si="2"/>
        <v>0</v>
      </c>
      <c r="E107" s="160">
        <f t="shared" si="3"/>
        <v>0</v>
      </c>
    </row>
    <row r="108" spans="1:5" x14ac:dyDescent="0.25">
      <c r="A108" s="131" t="s">
        <v>471</v>
      </c>
      <c r="B108" s="132">
        <v>170</v>
      </c>
      <c r="C108" s="132">
        <v>170</v>
      </c>
      <c r="D108" s="84">
        <f t="shared" si="2"/>
        <v>0</v>
      </c>
      <c r="E108" s="160">
        <f t="shared" si="3"/>
        <v>0</v>
      </c>
    </row>
    <row r="109" spans="1:5" x14ac:dyDescent="0.25">
      <c r="A109" s="131" t="s">
        <v>472</v>
      </c>
      <c r="B109" s="132">
        <v>227</v>
      </c>
      <c r="C109" s="132">
        <v>227</v>
      </c>
      <c r="D109" s="84">
        <f t="shared" si="2"/>
        <v>0</v>
      </c>
      <c r="E109" s="160">
        <f t="shared" si="3"/>
        <v>0</v>
      </c>
    </row>
    <row r="110" spans="1:5" x14ac:dyDescent="0.25">
      <c r="A110" s="131" t="s">
        <v>473</v>
      </c>
      <c r="B110" s="132">
        <v>6</v>
      </c>
      <c r="C110" s="132">
        <v>6</v>
      </c>
      <c r="D110" s="84">
        <f t="shared" si="2"/>
        <v>0</v>
      </c>
      <c r="E110" s="160">
        <f t="shared" si="3"/>
        <v>0</v>
      </c>
    </row>
    <row r="111" spans="1:5" x14ac:dyDescent="0.25">
      <c r="A111" s="131" t="s">
        <v>474</v>
      </c>
      <c r="B111" s="132">
        <v>30</v>
      </c>
      <c r="C111" s="132">
        <v>30</v>
      </c>
      <c r="D111" s="84">
        <f t="shared" si="2"/>
        <v>0</v>
      </c>
      <c r="E111" s="160">
        <f t="shared" si="3"/>
        <v>0</v>
      </c>
    </row>
    <row r="112" spans="1:5" ht="15.75" thickBot="1" x14ac:dyDescent="0.3">
      <c r="A112" s="168" t="s">
        <v>475</v>
      </c>
      <c r="B112" s="169">
        <v>15</v>
      </c>
      <c r="C112" s="169">
        <v>15</v>
      </c>
      <c r="D112" s="159">
        <f t="shared" si="2"/>
        <v>0</v>
      </c>
      <c r="E112" s="161">
        <f t="shared" si="3"/>
        <v>0</v>
      </c>
    </row>
    <row r="113" spans="1:6" ht="38.25" customHeight="1" thickBot="1" x14ac:dyDescent="0.35">
      <c r="A113" s="244" t="s">
        <v>476</v>
      </c>
      <c r="B113" s="244"/>
      <c r="C113" s="244"/>
      <c r="D113" s="244"/>
      <c r="E113" s="244"/>
      <c r="F113" s="21"/>
    </row>
    <row r="114" spans="1:6" x14ac:dyDescent="0.25">
      <c r="A114" s="170" t="s">
        <v>477</v>
      </c>
      <c r="B114" s="171" t="s">
        <v>478</v>
      </c>
      <c r="C114" s="171"/>
      <c r="D114" s="166"/>
      <c r="E114" s="167"/>
    </row>
    <row r="115" spans="1:6" x14ac:dyDescent="0.25">
      <c r="A115" s="139" t="s">
        <v>479</v>
      </c>
      <c r="B115" s="138" t="s">
        <v>480</v>
      </c>
      <c r="C115" s="138"/>
      <c r="D115" s="84"/>
      <c r="E115" s="160"/>
    </row>
    <row r="116" spans="1:6" x14ac:dyDescent="0.25">
      <c r="A116" s="257" t="s">
        <v>481</v>
      </c>
      <c r="B116" s="258"/>
      <c r="C116" s="258"/>
      <c r="D116" s="258"/>
      <c r="E116" s="259"/>
    </row>
    <row r="117" spans="1:6" x14ac:dyDescent="0.25">
      <c r="A117" s="141" t="s">
        <v>482</v>
      </c>
      <c r="B117" s="140" t="s">
        <v>480</v>
      </c>
      <c r="C117" s="140" t="s">
        <v>480</v>
      </c>
      <c r="D117" s="84"/>
      <c r="E117" s="160"/>
    </row>
    <row r="118" spans="1:6" x14ac:dyDescent="0.25">
      <c r="A118" s="141" t="s">
        <v>483</v>
      </c>
      <c r="B118" s="140" t="s">
        <v>480</v>
      </c>
      <c r="C118" s="140" t="s">
        <v>480</v>
      </c>
      <c r="D118" s="84"/>
      <c r="E118" s="160"/>
    </row>
    <row r="119" spans="1:6" x14ac:dyDescent="0.25">
      <c r="A119" s="141" t="s">
        <v>484</v>
      </c>
      <c r="B119" s="140" t="s">
        <v>480</v>
      </c>
      <c r="C119" s="140" t="s">
        <v>480</v>
      </c>
      <c r="D119" s="84"/>
      <c r="E119" s="160"/>
    </row>
    <row r="120" spans="1:6" x14ac:dyDescent="0.25">
      <c r="A120" s="141" t="s">
        <v>485</v>
      </c>
      <c r="B120" s="140" t="s">
        <v>480</v>
      </c>
      <c r="C120" s="140" t="s">
        <v>480</v>
      </c>
      <c r="D120" s="84"/>
      <c r="E120" s="160"/>
    </row>
    <row r="121" spans="1:6" x14ac:dyDescent="0.25">
      <c r="A121" s="141" t="s">
        <v>486</v>
      </c>
      <c r="B121" s="140" t="s">
        <v>480</v>
      </c>
      <c r="C121" s="140" t="s">
        <v>480</v>
      </c>
      <c r="D121" s="84"/>
      <c r="E121" s="160"/>
    </row>
    <row r="122" spans="1:6" x14ac:dyDescent="0.25">
      <c r="A122" s="141" t="s">
        <v>487</v>
      </c>
      <c r="B122" s="140" t="s">
        <v>480</v>
      </c>
      <c r="C122" s="140" t="s">
        <v>480</v>
      </c>
      <c r="D122" s="84"/>
      <c r="E122" s="160"/>
    </row>
    <row r="123" spans="1:6" x14ac:dyDescent="0.25">
      <c r="A123" s="260" t="s">
        <v>488</v>
      </c>
      <c r="B123" s="261"/>
      <c r="C123" s="261"/>
      <c r="D123" s="261"/>
      <c r="E123" s="262"/>
    </row>
    <row r="124" spans="1:6" x14ac:dyDescent="0.25">
      <c r="A124" s="143" t="s">
        <v>489</v>
      </c>
      <c r="B124" s="142" t="s">
        <v>480</v>
      </c>
      <c r="C124" s="142" t="s">
        <v>480</v>
      </c>
      <c r="D124" s="84"/>
      <c r="E124" s="160"/>
    </row>
    <row r="125" spans="1:6" x14ac:dyDescent="0.25">
      <c r="A125" s="143" t="s">
        <v>490</v>
      </c>
      <c r="B125" s="142" t="s">
        <v>480</v>
      </c>
      <c r="C125" s="142" t="s">
        <v>480</v>
      </c>
      <c r="D125" s="84"/>
      <c r="E125" s="160"/>
    </row>
    <row r="126" spans="1:6" x14ac:dyDescent="0.25">
      <c r="A126" s="143" t="s">
        <v>491</v>
      </c>
      <c r="B126" s="142" t="s">
        <v>480</v>
      </c>
      <c r="C126" s="142" t="s">
        <v>480</v>
      </c>
      <c r="D126" s="84"/>
      <c r="E126" s="160"/>
    </row>
    <row r="127" spans="1:6" x14ac:dyDescent="0.25">
      <c r="A127" s="143" t="s">
        <v>492</v>
      </c>
      <c r="B127" s="142" t="s">
        <v>480</v>
      </c>
      <c r="C127" s="142" t="s">
        <v>480</v>
      </c>
      <c r="D127" s="84"/>
      <c r="E127" s="160"/>
    </row>
    <row r="128" spans="1:6" x14ac:dyDescent="0.25">
      <c r="A128" s="144" t="s">
        <v>493</v>
      </c>
      <c r="B128" s="145"/>
      <c r="C128" s="145"/>
      <c r="D128" s="84"/>
      <c r="E128" s="160"/>
    </row>
    <row r="129" spans="1:5" x14ac:dyDescent="0.25">
      <c r="A129" s="144" t="s">
        <v>494</v>
      </c>
      <c r="B129" s="145" t="s">
        <v>480</v>
      </c>
      <c r="C129" s="145" t="s">
        <v>480</v>
      </c>
      <c r="D129" s="84"/>
      <c r="E129" s="160"/>
    </row>
    <row r="130" spans="1:5" x14ac:dyDescent="0.25">
      <c r="A130" s="144" t="s">
        <v>495</v>
      </c>
      <c r="B130" s="145" t="s">
        <v>480</v>
      </c>
      <c r="C130" s="145" t="s">
        <v>480</v>
      </c>
      <c r="D130" s="84"/>
      <c r="E130" s="160"/>
    </row>
    <row r="131" spans="1:5" x14ac:dyDescent="0.25">
      <c r="A131" s="144" t="s">
        <v>496</v>
      </c>
      <c r="B131" s="145" t="s">
        <v>480</v>
      </c>
      <c r="C131" s="145" t="s">
        <v>480</v>
      </c>
      <c r="D131" s="84"/>
      <c r="E131" s="160"/>
    </row>
    <row r="132" spans="1:5" x14ac:dyDescent="0.25">
      <c r="A132" s="144" t="s">
        <v>497</v>
      </c>
      <c r="B132" s="145" t="s">
        <v>480</v>
      </c>
      <c r="C132" s="145" t="s">
        <v>480</v>
      </c>
      <c r="D132" s="84"/>
      <c r="E132" s="160"/>
    </row>
    <row r="133" spans="1:5" x14ac:dyDescent="0.25">
      <c r="A133" s="144" t="s">
        <v>498</v>
      </c>
      <c r="B133" s="145" t="s">
        <v>480</v>
      </c>
      <c r="C133" s="145" t="s">
        <v>480</v>
      </c>
      <c r="D133" s="84"/>
      <c r="E133" s="160"/>
    </row>
    <row r="134" spans="1:5" x14ac:dyDescent="0.25">
      <c r="A134" s="144" t="s">
        <v>499</v>
      </c>
      <c r="B134" s="145" t="s">
        <v>480</v>
      </c>
      <c r="C134" s="145" t="s">
        <v>480</v>
      </c>
      <c r="D134" s="84"/>
      <c r="E134" s="160"/>
    </row>
    <row r="135" spans="1:5" x14ac:dyDescent="0.25">
      <c r="A135" s="144" t="s">
        <v>500</v>
      </c>
      <c r="B135" s="145" t="s">
        <v>480</v>
      </c>
      <c r="C135" s="145" t="s">
        <v>480</v>
      </c>
      <c r="D135" s="84"/>
      <c r="E135" s="160"/>
    </row>
    <row r="136" spans="1:5" x14ac:dyDescent="0.25">
      <c r="A136" s="144" t="s">
        <v>501</v>
      </c>
      <c r="B136" s="145" t="s">
        <v>480</v>
      </c>
      <c r="C136" s="145" t="s">
        <v>480</v>
      </c>
      <c r="D136" s="84"/>
      <c r="E136" s="160"/>
    </row>
    <row r="137" spans="1:5" x14ac:dyDescent="0.25">
      <c r="A137" s="248" t="s">
        <v>502</v>
      </c>
      <c r="B137" s="249"/>
      <c r="C137" s="249"/>
      <c r="D137" s="249"/>
      <c r="E137" s="250"/>
    </row>
    <row r="138" spans="1:5" x14ac:dyDescent="0.25">
      <c r="A138" s="147" t="s">
        <v>503</v>
      </c>
      <c r="B138" s="146" t="s">
        <v>480</v>
      </c>
      <c r="C138" s="146" t="s">
        <v>480</v>
      </c>
      <c r="D138" s="84"/>
      <c r="E138" s="160"/>
    </row>
    <row r="139" spans="1:5" x14ac:dyDescent="0.25">
      <c r="A139" s="147" t="s">
        <v>504</v>
      </c>
      <c r="B139" s="146" t="s">
        <v>480</v>
      </c>
      <c r="C139" s="146" t="s">
        <v>480</v>
      </c>
      <c r="D139" s="84"/>
      <c r="E139" s="160"/>
    </row>
    <row r="140" spans="1:5" x14ac:dyDescent="0.25">
      <c r="A140" s="147" t="s">
        <v>505</v>
      </c>
      <c r="B140" s="146" t="s">
        <v>480</v>
      </c>
      <c r="C140" s="146" t="s">
        <v>480</v>
      </c>
      <c r="D140" s="84"/>
      <c r="E140" s="160"/>
    </row>
    <row r="141" spans="1:5" x14ac:dyDescent="0.25">
      <c r="A141" s="147" t="s">
        <v>506</v>
      </c>
      <c r="B141" s="146" t="s">
        <v>480</v>
      </c>
      <c r="C141" s="146" t="s">
        <v>480</v>
      </c>
      <c r="D141" s="84"/>
      <c r="E141" s="160"/>
    </row>
    <row r="142" spans="1:5" x14ac:dyDescent="0.25">
      <c r="A142" s="147" t="s">
        <v>507</v>
      </c>
      <c r="B142" s="146" t="s">
        <v>480</v>
      </c>
      <c r="C142" s="146" t="s">
        <v>480</v>
      </c>
      <c r="D142" s="84"/>
      <c r="E142" s="160"/>
    </row>
    <row r="143" spans="1:5" x14ac:dyDescent="0.25">
      <c r="A143" s="147" t="s">
        <v>508</v>
      </c>
      <c r="B143" s="146" t="s">
        <v>480</v>
      </c>
      <c r="C143" s="146" t="s">
        <v>480</v>
      </c>
      <c r="D143" s="84"/>
      <c r="E143" s="160"/>
    </row>
    <row r="144" spans="1:5" x14ac:dyDescent="0.25">
      <c r="A144" s="147" t="s">
        <v>509</v>
      </c>
      <c r="B144" s="146" t="s">
        <v>480</v>
      </c>
      <c r="C144" s="146" t="s">
        <v>480</v>
      </c>
      <c r="D144" s="84"/>
      <c r="E144" s="160"/>
    </row>
    <row r="145" spans="1:5" x14ac:dyDescent="0.25">
      <c r="A145" s="147" t="s">
        <v>510</v>
      </c>
      <c r="B145" s="146" t="s">
        <v>480</v>
      </c>
      <c r="C145" s="146" t="s">
        <v>480</v>
      </c>
      <c r="D145" s="84"/>
      <c r="E145" s="160"/>
    </row>
    <row r="146" spans="1:5" x14ac:dyDescent="0.25">
      <c r="A146" s="147" t="s">
        <v>511</v>
      </c>
      <c r="B146" s="146" t="s">
        <v>480</v>
      </c>
      <c r="C146" s="146" t="s">
        <v>480</v>
      </c>
      <c r="D146" s="84"/>
      <c r="E146" s="160"/>
    </row>
    <row r="147" spans="1:5" x14ac:dyDescent="0.25">
      <c r="A147" s="147" t="s">
        <v>512</v>
      </c>
      <c r="B147" s="146" t="s">
        <v>480</v>
      </c>
      <c r="C147" s="146" t="s">
        <v>480</v>
      </c>
      <c r="D147" s="84"/>
      <c r="E147" s="160"/>
    </row>
    <row r="148" spans="1:5" x14ac:dyDescent="0.25">
      <c r="A148" s="147" t="s">
        <v>513</v>
      </c>
      <c r="B148" s="146" t="s">
        <v>480</v>
      </c>
      <c r="C148" s="146" t="s">
        <v>480</v>
      </c>
      <c r="D148" s="84"/>
      <c r="E148" s="160"/>
    </row>
    <row r="149" spans="1:5" x14ac:dyDescent="0.25">
      <c r="A149" s="147" t="s">
        <v>514</v>
      </c>
      <c r="B149" s="146" t="s">
        <v>480</v>
      </c>
      <c r="C149" s="146" t="s">
        <v>480</v>
      </c>
      <c r="D149" s="84"/>
      <c r="E149" s="160"/>
    </row>
    <row r="150" spans="1:5" x14ac:dyDescent="0.25">
      <c r="A150" s="147" t="s">
        <v>515</v>
      </c>
      <c r="B150" s="146" t="s">
        <v>480</v>
      </c>
      <c r="C150" s="146" t="s">
        <v>480</v>
      </c>
      <c r="D150" s="84"/>
      <c r="E150" s="160"/>
    </row>
    <row r="151" spans="1:5" x14ac:dyDescent="0.25">
      <c r="A151" s="147" t="s">
        <v>516</v>
      </c>
      <c r="B151" s="146" t="s">
        <v>480</v>
      </c>
      <c r="C151" s="146" t="s">
        <v>480</v>
      </c>
      <c r="D151" s="84"/>
      <c r="E151" s="160"/>
    </row>
    <row r="152" spans="1:5" x14ac:dyDescent="0.25">
      <c r="A152" s="147" t="s">
        <v>517</v>
      </c>
      <c r="B152" s="146" t="s">
        <v>480</v>
      </c>
      <c r="C152" s="146" t="s">
        <v>480</v>
      </c>
      <c r="D152" s="84"/>
      <c r="E152" s="160"/>
    </row>
    <row r="153" spans="1:5" x14ac:dyDescent="0.25">
      <c r="A153" s="147" t="s">
        <v>518</v>
      </c>
      <c r="B153" s="146" t="s">
        <v>480</v>
      </c>
      <c r="C153" s="146" t="s">
        <v>480</v>
      </c>
      <c r="D153" s="84"/>
      <c r="E153" s="160"/>
    </row>
    <row r="154" spans="1:5" x14ac:dyDescent="0.25">
      <c r="A154" s="147" t="s">
        <v>519</v>
      </c>
      <c r="B154" s="146" t="s">
        <v>480</v>
      </c>
      <c r="C154" s="146" t="s">
        <v>480</v>
      </c>
      <c r="D154" s="84"/>
      <c r="E154" s="160"/>
    </row>
    <row r="155" spans="1:5" x14ac:dyDescent="0.25">
      <c r="A155" s="147" t="s">
        <v>520</v>
      </c>
      <c r="B155" s="146" t="s">
        <v>480</v>
      </c>
      <c r="C155" s="146" t="s">
        <v>480</v>
      </c>
      <c r="D155" s="84"/>
      <c r="E155" s="160"/>
    </row>
    <row r="156" spans="1:5" x14ac:dyDescent="0.25">
      <c r="A156" s="245" t="s">
        <v>521</v>
      </c>
      <c r="B156" s="246"/>
      <c r="C156" s="246"/>
      <c r="D156" s="246"/>
      <c r="E156" s="247"/>
    </row>
    <row r="157" spans="1:5" x14ac:dyDescent="0.25">
      <c r="A157" s="149" t="s">
        <v>522</v>
      </c>
      <c r="B157" s="148" t="s">
        <v>480</v>
      </c>
      <c r="C157" s="148" t="s">
        <v>480</v>
      </c>
      <c r="D157" s="84"/>
      <c r="E157" s="160"/>
    </row>
    <row r="158" spans="1:5" x14ac:dyDescent="0.25">
      <c r="A158" s="149" t="s">
        <v>523</v>
      </c>
      <c r="B158" s="148" t="s">
        <v>480</v>
      </c>
      <c r="C158" s="148" t="s">
        <v>480</v>
      </c>
      <c r="D158" s="84"/>
      <c r="E158" s="160"/>
    </row>
    <row r="159" spans="1:5" x14ac:dyDescent="0.25">
      <c r="A159" s="149" t="s">
        <v>524</v>
      </c>
      <c r="B159" s="148" t="s">
        <v>480</v>
      </c>
      <c r="C159" s="148" t="s">
        <v>480</v>
      </c>
      <c r="D159" s="84"/>
      <c r="E159" s="160"/>
    </row>
    <row r="160" spans="1:5" x14ac:dyDescent="0.25">
      <c r="A160" s="254" t="s">
        <v>525</v>
      </c>
      <c r="B160" s="255"/>
      <c r="C160" s="255"/>
      <c r="D160" s="255"/>
      <c r="E160" s="256"/>
    </row>
    <row r="161" spans="1:5" x14ac:dyDescent="0.25">
      <c r="A161" s="150" t="s">
        <v>527</v>
      </c>
      <c r="B161" s="151" t="s">
        <v>526</v>
      </c>
      <c r="C161" s="151" t="s">
        <v>526</v>
      </c>
      <c r="D161" s="84"/>
      <c r="E161" s="160"/>
    </row>
    <row r="162" spans="1:5" x14ac:dyDescent="0.25">
      <c r="A162" s="150" t="s">
        <v>528</v>
      </c>
      <c r="B162" s="151" t="s">
        <v>526</v>
      </c>
      <c r="C162" s="151" t="s">
        <v>526</v>
      </c>
      <c r="D162" s="84"/>
      <c r="E162" s="160"/>
    </row>
    <row r="163" spans="1:5" x14ac:dyDescent="0.25">
      <c r="A163" s="150" t="s">
        <v>529</v>
      </c>
      <c r="B163" s="151" t="s">
        <v>526</v>
      </c>
      <c r="C163" s="151" t="s">
        <v>526</v>
      </c>
      <c r="D163" s="84"/>
      <c r="E163" s="160"/>
    </row>
    <row r="164" spans="1:5" x14ac:dyDescent="0.25">
      <c r="A164" s="150" t="s">
        <v>530</v>
      </c>
      <c r="B164" s="151" t="s">
        <v>526</v>
      </c>
      <c r="C164" s="151" t="s">
        <v>526</v>
      </c>
      <c r="D164" s="84"/>
      <c r="E164" s="160"/>
    </row>
    <row r="165" spans="1:5" x14ac:dyDescent="0.25">
      <c r="A165" s="150" t="s">
        <v>531</v>
      </c>
      <c r="B165" s="151" t="s">
        <v>526</v>
      </c>
      <c r="C165" s="151" t="s">
        <v>526</v>
      </c>
      <c r="D165" s="84"/>
      <c r="E165" s="160"/>
    </row>
    <row r="166" spans="1:5" x14ac:dyDescent="0.25">
      <c r="A166" s="150" t="s">
        <v>532</v>
      </c>
      <c r="B166" s="151" t="s">
        <v>526</v>
      </c>
      <c r="C166" s="151" t="s">
        <v>526</v>
      </c>
      <c r="D166" s="84"/>
      <c r="E166" s="160"/>
    </row>
    <row r="167" spans="1:5" x14ac:dyDescent="0.25">
      <c r="A167" s="150" t="s">
        <v>533</v>
      </c>
      <c r="B167" s="151" t="s">
        <v>526</v>
      </c>
      <c r="C167" s="151" t="s">
        <v>526</v>
      </c>
      <c r="D167" s="84"/>
      <c r="E167" s="160"/>
    </row>
    <row r="168" spans="1:5" x14ac:dyDescent="0.25">
      <c r="A168" s="150" t="s">
        <v>534</v>
      </c>
      <c r="B168" s="151" t="s">
        <v>526</v>
      </c>
      <c r="C168" s="151" t="s">
        <v>526</v>
      </c>
      <c r="D168" s="84"/>
      <c r="E168" s="160"/>
    </row>
    <row r="169" spans="1:5" x14ac:dyDescent="0.25">
      <c r="A169" s="150" t="s">
        <v>535</v>
      </c>
      <c r="B169" s="151" t="s">
        <v>526</v>
      </c>
      <c r="C169" s="151" t="s">
        <v>526</v>
      </c>
      <c r="D169" s="84"/>
      <c r="E169" s="160"/>
    </row>
    <row r="170" spans="1:5" x14ac:dyDescent="0.25">
      <c r="A170" s="150" t="s">
        <v>536</v>
      </c>
      <c r="B170" s="151" t="s">
        <v>526</v>
      </c>
      <c r="C170" s="151" t="s">
        <v>526</v>
      </c>
      <c r="D170" s="84"/>
      <c r="E170" s="160"/>
    </row>
    <row r="171" spans="1:5" x14ac:dyDescent="0.25">
      <c r="A171" s="150" t="s">
        <v>537</v>
      </c>
      <c r="B171" s="151" t="s">
        <v>526</v>
      </c>
      <c r="C171" s="151" t="s">
        <v>526</v>
      </c>
      <c r="D171" s="84"/>
      <c r="E171" s="160"/>
    </row>
    <row r="172" spans="1:5" x14ac:dyDescent="0.25">
      <c r="A172" s="150" t="s">
        <v>538</v>
      </c>
      <c r="B172" s="151" t="s">
        <v>526</v>
      </c>
      <c r="C172" s="151" t="s">
        <v>526</v>
      </c>
      <c r="D172" s="84"/>
      <c r="E172" s="160"/>
    </row>
    <row r="173" spans="1:5" x14ac:dyDescent="0.25">
      <c r="A173" s="150" t="s">
        <v>539</v>
      </c>
      <c r="B173" s="151" t="s">
        <v>526</v>
      </c>
      <c r="C173" s="151" t="s">
        <v>526</v>
      </c>
      <c r="D173" s="84"/>
      <c r="E173" s="160"/>
    </row>
    <row r="174" spans="1:5" x14ac:dyDescent="0.25">
      <c r="A174" s="150" t="s">
        <v>540</v>
      </c>
      <c r="B174" s="151" t="s">
        <v>480</v>
      </c>
      <c r="C174" s="151" t="s">
        <v>480</v>
      </c>
      <c r="D174" s="84"/>
      <c r="E174" s="160"/>
    </row>
    <row r="175" spans="1:5" x14ac:dyDescent="0.25">
      <c r="A175" s="150" t="s">
        <v>541</v>
      </c>
      <c r="B175" s="151" t="s">
        <v>480</v>
      </c>
      <c r="C175" s="151" t="s">
        <v>480</v>
      </c>
      <c r="D175" s="84"/>
      <c r="E175" s="160"/>
    </row>
    <row r="176" spans="1:5" x14ac:dyDescent="0.25">
      <c r="A176" s="131"/>
      <c r="B176" s="136"/>
      <c r="C176" s="136"/>
      <c r="D176" s="84"/>
      <c r="E176" s="160"/>
    </row>
    <row r="177" spans="1:5" ht="18.75" x14ac:dyDescent="0.3">
      <c r="A177" s="137" t="s">
        <v>542</v>
      </c>
      <c r="B177" s="152"/>
      <c r="C177" s="152"/>
      <c r="D177" s="84"/>
      <c r="E177" s="160"/>
    </row>
    <row r="178" spans="1:5" x14ac:dyDescent="0.25">
      <c r="A178" s="153" t="s">
        <v>477</v>
      </c>
      <c r="B178" s="152"/>
      <c r="C178" s="152"/>
      <c r="D178" s="84"/>
      <c r="E178" s="160"/>
    </row>
    <row r="179" spans="1:5" x14ac:dyDescent="0.25">
      <c r="A179" s="245" t="s">
        <v>543</v>
      </c>
      <c r="B179" s="246"/>
      <c r="C179" s="246"/>
      <c r="D179" s="246"/>
      <c r="E179" s="247"/>
    </row>
    <row r="180" spans="1:5" x14ac:dyDescent="0.25">
      <c r="A180" s="149" t="s">
        <v>481</v>
      </c>
      <c r="B180" s="148" t="s">
        <v>544</v>
      </c>
      <c r="C180" s="148" t="s">
        <v>544</v>
      </c>
      <c r="D180" s="84"/>
      <c r="E180" s="160"/>
    </row>
    <row r="181" spans="1:5" x14ac:dyDescent="0.25">
      <c r="A181" s="149" t="s">
        <v>482</v>
      </c>
      <c r="B181" s="148" t="s">
        <v>544</v>
      </c>
      <c r="C181" s="148" t="s">
        <v>544</v>
      </c>
      <c r="D181" s="84"/>
      <c r="E181" s="160"/>
    </row>
    <row r="182" spans="1:5" x14ac:dyDescent="0.25">
      <c r="A182" s="149" t="s">
        <v>483</v>
      </c>
      <c r="B182" s="148" t="s">
        <v>544</v>
      </c>
      <c r="C182" s="148" t="s">
        <v>544</v>
      </c>
      <c r="D182" s="84"/>
      <c r="E182" s="160"/>
    </row>
    <row r="183" spans="1:5" x14ac:dyDescent="0.25">
      <c r="A183" s="149" t="s">
        <v>484</v>
      </c>
      <c r="B183" s="148" t="s">
        <v>544</v>
      </c>
      <c r="C183" s="148" t="s">
        <v>544</v>
      </c>
      <c r="D183" s="84"/>
      <c r="E183" s="160"/>
    </row>
    <row r="184" spans="1:5" x14ac:dyDescent="0.25">
      <c r="A184" s="149" t="s">
        <v>487</v>
      </c>
      <c r="B184" s="148" t="s">
        <v>480</v>
      </c>
      <c r="C184" s="148" t="s">
        <v>480</v>
      </c>
      <c r="D184" s="84"/>
      <c r="E184" s="160"/>
    </row>
    <row r="185" spans="1:5" x14ac:dyDescent="0.25">
      <c r="A185" s="149" t="s">
        <v>545</v>
      </c>
      <c r="B185" s="148" t="s">
        <v>480</v>
      </c>
      <c r="C185" s="148" t="s">
        <v>480</v>
      </c>
      <c r="D185" s="84"/>
      <c r="E185" s="160"/>
    </row>
    <row r="186" spans="1:5" x14ac:dyDescent="0.25">
      <c r="A186" s="149" t="s">
        <v>546</v>
      </c>
      <c r="B186" s="148" t="s">
        <v>544</v>
      </c>
      <c r="C186" s="148" t="s">
        <v>544</v>
      </c>
      <c r="D186" s="84"/>
      <c r="E186" s="160"/>
    </row>
    <row r="187" spans="1:5" x14ac:dyDescent="0.25">
      <c r="A187" s="149" t="s">
        <v>489</v>
      </c>
      <c r="B187" s="148" t="s">
        <v>544</v>
      </c>
      <c r="C187" s="148" t="s">
        <v>544</v>
      </c>
      <c r="D187" s="84"/>
      <c r="E187" s="160"/>
    </row>
    <row r="188" spans="1:5" x14ac:dyDescent="0.25">
      <c r="A188" s="149" t="s">
        <v>490</v>
      </c>
      <c r="B188" s="148" t="s">
        <v>544</v>
      </c>
      <c r="C188" s="148" t="s">
        <v>544</v>
      </c>
      <c r="D188" s="84"/>
      <c r="E188" s="160"/>
    </row>
    <row r="189" spans="1:5" x14ac:dyDescent="0.25">
      <c r="A189" s="149" t="s">
        <v>491</v>
      </c>
      <c r="B189" s="148" t="s">
        <v>544</v>
      </c>
      <c r="C189" s="148" t="s">
        <v>544</v>
      </c>
      <c r="D189" s="84"/>
      <c r="E189" s="160"/>
    </row>
    <row r="190" spans="1:5" x14ac:dyDescent="0.25">
      <c r="A190" s="149" t="s">
        <v>492</v>
      </c>
      <c r="B190" s="148" t="s">
        <v>544</v>
      </c>
      <c r="C190" s="148" t="s">
        <v>544</v>
      </c>
      <c r="D190" s="84"/>
      <c r="E190" s="160"/>
    </row>
    <row r="191" spans="1:5" x14ac:dyDescent="0.25">
      <c r="A191" s="248" t="s">
        <v>502</v>
      </c>
      <c r="B191" s="249"/>
      <c r="C191" s="249"/>
      <c r="D191" s="249"/>
      <c r="E191" s="250"/>
    </row>
    <row r="192" spans="1:5" x14ac:dyDescent="0.25">
      <c r="A192" s="147" t="s">
        <v>547</v>
      </c>
      <c r="B192" s="146" t="s">
        <v>544</v>
      </c>
      <c r="C192" s="146" t="s">
        <v>544</v>
      </c>
      <c r="D192" s="84"/>
      <c r="E192" s="160"/>
    </row>
    <row r="193" spans="1:5" x14ac:dyDescent="0.25">
      <c r="A193" s="147" t="s">
        <v>548</v>
      </c>
      <c r="B193" s="146" t="s">
        <v>544</v>
      </c>
      <c r="C193" s="146" t="s">
        <v>544</v>
      </c>
      <c r="D193" s="84"/>
      <c r="E193" s="160"/>
    </row>
    <row r="194" spans="1:5" ht="30" x14ac:dyDescent="0.25">
      <c r="A194" s="147" t="s">
        <v>549</v>
      </c>
      <c r="B194" s="146" t="s">
        <v>544</v>
      </c>
      <c r="C194" s="146" t="s">
        <v>544</v>
      </c>
      <c r="D194" s="84"/>
      <c r="E194" s="160"/>
    </row>
    <row r="195" spans="1:5" x14ac:dyDescent="0.25">
      <c r="A195" s="147" t="s">
        <v>503</v>
      </c>
      <c r="B195" s="146" t="s">
        <v>544</v>
      </c>
      <c r="C195" s="146" t="s">
        <v>544</v>
      </c>
      <c r="D195" s="84"/>
      <c r="E195" s="160"/>
    </row>
    <row r="196" spans="1:5" x14ac:dyDescent="0.25">
      <c r="A196" s="147" t="s">
        <v>504</v>
      </c>
      <c r="B196" s="146" t="s">
        <v>544</v>
      </c>
      <c r="C196" s="146" t="s">
        <v>544</v>
      </c>
      <c r="D196" s="84"/>
      <c r="E196" s="160"/>
    </row>
    <row r="197" spans="1:5" x14ac:dyDescent="0.25">
      <c r="A197" s="147" t="s">
        <v>505</v>
      </c>
      <c r="B197" s="146" t="s">
        <v>544</v>
      </c>
      <c r="C197" s="146" t="s">
        <v>544</v>
      </c>
      <c r="D197" s="84"/>
      <c r="E197" s="160"/>
    </row>
    <row r="198" spans="1:5" x14ac:dyDescent="0.25">
      <c r="A198" s="147" t="s">
        <v>506</v>
      </c>
      <c r="B198" s="146" t="s">
        <v>544</v>
      </c>
      <c r="C198" s="146" t="s">
        <v>544</v>
      </c>
      <c r="D198" s="84"/>
      <c r="E198" s="160"/>
    </row>
    <row r="199" spans="1:5" x14ac:dyDescent="0.25">
      <c r="A199" s="147" t="s">
        <v>507</v>
      </c>
      <c r="B199" s="146" t="s">
        <v>544</v>
      </c>
      <c r="C199" s="146" t="s">
        <v>544</v>
      </c>
      <c r="D199" s="84"/>
      <c r="E199" s="160"/>
    </row>
    <row r="200" spans="1:5" x14ac:dyDescent="0.25">
      <c r="A200" s="147" t="s">
        <v>508</v>
      </c>
      <c r="B200" s="146" t="s">
        <v>544</v>
      </c>
      <c r="C200" s="146" t="s">
        <v>544</v>
      </c>
      <c r="D200" s="84"/>
      <c r="E200" s="160"/>
    </row>
    <row r="201" spans="1:5" x14ac:dyDescent="0.25">
      <c r="A201" s="147" t="s">
        <v>509</v>
      </c>
      <c r="B201" s="146" t="s">
        <v>544</v>
      </c>
      <c r="C201" s="146" t="s">
        <v>544</v>
      </c>
      <c r="D201" s="84"/>
      <c r="E201" s="160"/>
    </row>
    <row r="202" spans="1:5" x14ac:dyDescent="0.25">
      <c r="A202" s="147" t="s">
        <v>510</v>
      </c>
      <c r="B202" s="146" t="s">
        <v>544</v>
      </c>
      <c r="C202" s="146" t="s">
        <v>544</v>
      </c>
      <c r="D202" s="84"/>
      <c r="E202" s="160"/>
    </row>
    <row r="203" spans="1:5" x14ac:dyDescent="0.25">
      <c r="A203" s="147" t="s">
        <v>511</v>
      </c>
      <c r="B203" s="146" t="s">
        <v>544</v>
      </c>
      <c r="C203" s="146" t="s">
        <v>544</v>
      </c>
      <c r="D203" s="84"/>
      <c r="E203" s="160"/>
    </row>
    <row r="204" spans="1:5" x14ac:dyDescent="0.25">
      <c r="A204" s="147" t="s">
        <v>512</v>
      </c>
      <c r="B204" s="146" t="s">
        <v>544</v>
      </c>
      <c r="C204" s="146" t="s">
        <v>544</v>
      </c>
      <c r="D204" s="84"/>
      <c r="E204" s="160"/>
    </row>
    <row r="205" spans="1:5" x14ac:dyDescent="0.25">
      <c r="A205" s="147" t="s">
        <v>513</v>
      </c>
      <c r="B205" s="146" t="s">
        <v>544</v>
      </c>
      <c r="C205" s="146" t="s">
        <v>544</v>
      </c>
      <c r="D205" s="84"/>
      <c r="E205" s="160"/>
    </row>
    <row r="206" spans="1:5" x14ac:dyDescent="0.25">
      <c r="A206" s="147" t="s">
        <v>514</v>
      </c>
      <c r="B206" s="146" t="s">
        <v>544</v>
      </c>
      <c r="C206" s="146" t="s">
        <v>544</v>
      </c>
      <c r="D206" s="84"/>
      <c r="E206" s="160"/>
    </row>
    <row r="207" spans="1:5" x14ac:dyDescent="0.25">
      <c r="A207" s="147" t="s">
        <v>515</v>
      </c>
      <c r="B207" s="146" t="s">
        <v>544</v>
      </c>
      <c r="C207" s="146" t="s">
        <v>544</v>
      </c>
      <c r="D207" s="84"/>
      <c r="E207" s="160"/>
    </row>
    <row r="208" spans="1:5" x14ac:dyDescent="0.25">
      <c r="A208" s="147" t="s">
        <v>516</v>
      </c>
      <c r="B208" s="146" t="s">
        <v>544</v>
      </c>
      <c r="C208" s="146" t="s">
        <v>544</v>
      </c>
      <c r="D208" s="84"/>
      <c r="E208" s="160"/>
    </row>
    <row r="209" spans="1:5" x14ac:dyDescent="0.25">
      <c r="A209" s="147" t="s">
        <v>517</v>
      </c>
      <c r="B209" s="146" t="s">
        <v>544</v>
      </c>
      <c r="C209" s="146" t="s">
        <v>544</v>
      </c>
      <c r="D209" s="84"/>
      <c r="E209" s="160"/>
    </row>
    <row r="210" spans="1:5" x14ac:dyDescent="0.25">
      <c r="A210" s="147" t="s">
        <v>518</v>
      </c>
      <c r="B210" s="146" t="s">
        <v>544</v>
      </c>
      <c r="C210" s="146" t="s">
        <v>544</v>
      </c>
      <c r="D210" s="84"/>
      <c r="E210" s="160"/>
    </row>
    <row r="211" spans="1:5" x14ac:dyDescent="0.25">
      <c r="A211" s="147" t="s">
        <v>519</v>
      </c>
      <c r="B211" s="146" t="s">
        <v>544</v>
      </c>
      <c r="C211" s="146" t="s">
        <v>544</v>
      </c>
      <c r="D211" s="84"/>
      <c r="E211" s="160"/>
    </row>
    <row r="212" spans="1:5" x14ac:dyDescent="0.25">
      <c r="A212" s="251" t="s">
        <v>525</v>
      </c>
      <c r="B212" s="252"/>
      <c r="C212" s="252"/>
      <c r="D212" s="252"/>
      <c r="E212" s="253"/>
    </row>
    <row r="213" spans="1:5" x14ac:dyDescent="0.25">
      <c r="A213" s="155" t="s">
        <v>550</v>
      </c>
      <c r="B213" s="154" t="s">
        <v>480</v>
      </c>
      <c r="C213" s="154" t="s">
        <v>480</v>
      </c>
      <c r="D213" s="84"/>
      <c r="E213" s="160"/>
    </row>
    <row r="214" spans="1:5" x14ac:dyDescent="0.25">
      <c r="A214" s="155" t="s">
        <v>538</v>
      </c>
      <c r="B214" s="154" t="s">
        <v>544</v>
      </c>
      <c r="C214" s="154" t="s">
        <v>544</v>
      </c>
      <c r="D214" s="84"/>
      <c r="E214" s="160"/>
    </row>
    <row r="215" spans="1:5" x14ac:dyDescent="0.25">
      <c r="A215" s="155" t="s">
        <v>551</v>
      </c>
      <c r="B215" s="154" t="s">
        <v>544</v>
      </c>
      <c r="C215" s="154" t="s">
        <v>544</v>
      </c>
      <c r="D215" s="84"/>
      <c r="E215" s="160"/>
    </row>
    <row r="216" spans="1:5" x14ac:dyDescent="0.25">
      <c r="A216" s="155" t="s">
        <v>552</v>
      </c>
      <c r="B216" s="154" t="s">
        <v>544</v>
      </c>
      <c r="C216" s="154" t="s">
        <v>544</v>
      </c>
      <c r="D216" s="84"/>
      <c r="E216" s="160"/>
    </row>
    <row r="217" spans="1:5" x14ac:dyDescent="0.25">
      <c r="A217" s="155" t="s">
        <v>529</v>
      </c>
      <c r="B217" s="154" t="s">
        <v>544</v>
      </c>
      <c r="C217" s="154" t="s">
        <v>544</v>
      </c>
      <c r="D217" s="84"/>
      <c r="E217" s="160"/>
    </row>
    <row r="218" spans="1:5" x14ac:dyDescent="0.25">
      <c r="A218" s="155" t="s">
        <v>530</v>
      </c>
      <c r="B218" s="154" t="s">
        <v>544</v>
      </c>
      <c r="C218" s="154" t="s">
        <v>544</v>
      </c>
      <c r="D218" s="84"/>
      <c r="E218" s="160"/>
    </row>
    <row r="219" spans="1:5" x14ac:dyDescent="0.25">
      <c r="A219" s="155" t="s">
        <v>539</v>
      </c>
      <c r="B219" s="154" t="s">
        <v>544</v>
      </c>
      <c r="C219" s="154" t="s">
        <v>544</v>
      </c>
      <c r="D219" s="84"/>
      <c r="E219" s="160"/>
    </row>
    <row r="220" spans="1:5" x14ac:dyDescent="0.25">
      <c r="A220" s="155" t="s">
        <v>536</v>
      </c>
      <c r="B220" s="154" t="s">
        <v>544</v>
      </c>
      <c r="C220" s="154" t="s">
        <v>544</v>
      </c>
      <c r="D220" s="84"/>
      <c r="E220" s="160"/>
    </row>
    <row r="221" spans="1:5" x14ac:dyDescent="0.25">
      <c r="A221" s="155" t="s">
        <v>531</v>
      </c>
      <c r="B221" s="154" t="s">
        <v>544</v>
      </c>
      <c r="C221" s="154" t="s">
        <v>544</v>
      </c>
      <c r="D221" s="84"/>
      <c r="E221" s="160"/>
    </row>
    <row r="222" spans="1:5" x14ac:dyDescent="0.25">
      <c r="A222" s="155" t="s">
        <v>532</v>
      </c>
      <c r="B222" s="154" t="s">
        <v>544</v>
      </c>
      <c r="C222" s="154" t="s">
        <v>544</v>
      </c>
      <c r="D222" s="84"/>
      <c r="E222" s="160"/>
    </row>
    <row r="223" spans="1:5" x14ac:dyDescent="0.25">
      <c r="A223" s="155" t="s">
        <v>535</v>
      </c>
      <c r="B223" s="154" t="s">
        <v>544</v>
      </c>
      <c r="C223" s="154" t="s">
        <v>544</v>
      </c>
      <c r="D223" s="84"/>
      <c r="E223" s="160"/>
    </row>
    <row r="224" spans="1:5" x14ac:dyDescent="0.25">
      <c r="A224" s="155" t="s">
        <v>527</v>
      </c>
      <c r="B224" s="154" t="s">
        <v>544</v>
      </c>
      <c r="C224" s="154" t="s">
        <v>544</v>
      </c>
      <c r="D224" s="84"/>
      <c r="E224" s="160"/>
    </row>
    <row r="225" spans="1:5" x14ac:dyDescent="0.25">
      <c r="A225" s="155" t="s">
        <v>528</v>
      </c>
      <c r="B225" s="154" t="s">
        <v>544</v>
      </c>
      <c r="C225" s="154" t="s">
        <v>544</v>
      </c>
      <c r="D225" s="84"/>
      <c r="E225" s="160"/>
    </row>
    <row r="226" spans="1:5" x14ac:dyDescent="0.25">
      <c r="A226" s="155" t="s">
        <v>537</v>
      </c>
      <c r="B226" s="154" t="s">
        <v>544</v>
      </c>
      <c r="C226" s="154" t="s">
        <v>544</v>
      </c>
      <c r="D226" s="84"/>
      <c r="E226" s="160"/>
    </row>
    <row r="227" spans="1:5" x14ac:dyDescent="0.25">
      <c r="A227" s="155" t="s">
        <v>534</v>
      </c>
      <c r="B227" s="154" t="s">
        <v>544</v>
      </c>
      <c r="C227" s="154" t="s">
        <v>544</v>
      </c>
      <c r="D227" s="84"/>
      <c r="E227" s="160"/>
    </row>
    <row r="228" spans="1:5" x14ac:dyDescent="0.25">
      <c r="A228" s="155" t="s">
        <v>553</v>
      </c>
      <c r="B228" s="154" t="s">
        <v>544</v>
      </c>
      <c r="C228" s="154" t="s">
        <v>544</v>
      </c>
      <c r="D228" s="84"/>
      <c r="E228" s="160"/>
    </row>
    <row r="229" spans="1:5" x14ac:dyDescent="0.25">
      <c r="A229" s="254" t="s">
        <v>554</v>
      </c>
      <c r="B229" s="255"/>
      <c r="C229" s="255"/>
      <c r="D229" s="255"/>
      <c r="E229" s="256"/>
    </row>
    <row r="230" spans="1:5" x14ac:dyDescent="0.25">
      <c r="A230" s="150" t="s">
        <v>555</v>
      </c>
      <c r="B230" s="151" t="s">
        <v>544</v>
      </c>
      <c r="C230" s="151" t="s">
        <v>544</v>
      </c>
      <c r="D230" s="84"/>
      <c r="E230" s="160"/>
    </row>
    <row r="231" spans="1:5" x14ac:dyDescent="0.25">
      <c r="A231" s="150" t="s">
        <v>556</v>
      </c>
      <c r="B231" s="151" t="s">
        <v>544</v>
      </c>
      <c r="C231" s="151" t="s">
        <v>544</v>
      </c>
      <c r="D231" s="84"/>
      <c r="E231" s="160"/>
    </row>
    <row r="232" spans="1:5" x14ac:dyDescent="0.25">
      <c r="A232" s="150" t="s">
        <v>557</v>
      </c>
      <c r="B232" s="151" t="s">
        <v>544</v>
      </c>
      <c r="C232" s="151" t="s">
        <v>544</v>
      </c>
      <c r="D232" s="84"/>
      <c r="E232" s="160"/>
    </row>
    <row r="233" spans="1:5" x14ac:dyDescent="0.25">
      <c r="A233" s="150" t="s">
        <v>521</v>
      </c>
      <c r="B233" s="151" t="s">
        <v>544</v>
      </c>
      <c r="C233" s="151" t="s">
        <v>544</v>
      </c>
      <c r="D233" s="84"/>
      <c r="E233" s="160"/>
    </row>
    <row r="234" spans="1:5" x14ac:dyDescent="0.25">
      <c r="A234" s="150" t="s">
        <v>558</v>
      </c>
      <c r="B234" s="151" t="s">
        <v>544</v>
      </c>
      <c r="C234" s="151" t="s">
        <v>544</v>
      </c>
      <c r="D234" s="84"/>
      <c r="E234" s="160"/>
    </row>
    <row r="235" spans="1:5" ht="15.75" thickBot="1" x14ac:dyDescent="0.3">
      <c r="A235" s="164" t="s">
        <v>524</v>
      </c>
      <c r="B235" s="165" t="s">
        <v>480</v>
      </c>
      <c r="C235" s="165" t="s">
        <v>480</v>
      </c>
      <c r="D235" s="159"/>
      <c r="E235" s="161"/>
    </row>
    <row r="237" spans="1:5" x14ac:dyDescent="0.25">
      <c r="A237" s="20" t="s">
        <v>37</v>
      </c>
    </row>
  </sheetData>
  <mergeCells count="14">
    <mergeCell ref="A179:E179"/>
    <mergeCell ref="A191:E191"/>
    <mergeCell ref="A212:E212"/>
    <mergeCell ref="A229:E229"/>
    <mergeCell ref="A116:E116"/>
    <mergeCell ref="A123:E123"/>
    <mergeCell ref="A137:E137"/>
    <mergeCell ref="A156:E156"/>
    <mergeCell ref="A160:E160"/>
    <mergeCell ref="A1:E1"/>
    <mergeCell ref="A23:E23"/>
    <mergeCell ref="A19:E19"/>
    <mergeCell ref="A68:E68"/>
    <mergeCell ref="A113:E113"/>
  </mergeCells>
  <pageMargins left="0.7" right="0.7" top="0.75" bottom="0.75" header="0.3" footer="0.3"/>
  <pageSetup scale="74" fitToHeight="0" orientation="portrait" horizontalDpi="300" verticalDpi="300" r:id="rId1"/>
  <rowBreaks count="3" manualBreakCount="3">
    <brk id="59" max="16383" man="1"/>
    <brk id="112" max="16383" man="1"/>
    <brk id="17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F153"/>
  <sheetViews>
    <sheetView tabSelected="1" view="pageBreakPreview" topLeftCell="A106" zoomScaleNormal="100" zoomScaleSheetLayoutView="100" workbookViewId="0">
      <selection activeCell="C123" sqref="C123"/>
    </sheetView>
  </sheetViews>
  <sheetFormatPr defaultRowHeight="15" x14ac:dyDescent="0.25"/>
  <cols>
    <col min="1" max="1" width="55.42578125" style="30" customWidth="1"/>
    <col min="2" max="3" width="15" style="5" bestFit="1" customWidth="1"/>
    <col min="4" max="4" width="9.7109375" customWidth="1"/>
    <col min="5" max="5" width="10.85546875" customWidth="1"/>
  </cols>
  <sheetData>
    <row r="1" spans="1:5" ht="24.75" customHeight="1" x14ac:dyDescent="0.25">
      <c r="A1" s="237" t="s">
        <v>559</v>
      </c>
      <c r="B1" s="237"/>
      <c r="C1" s="237"/>
      <c r="D1" s="237"/>
      <c r="E1" s="263"/>
    </row>
    <row r="2" spans="1:5" ht="15.75" x14ac:dyDescent="0.25">
      <c r="A2" s="31" t="s">
        <v>1</v>
      </c>
      <c r="B2" s="43">
        <v>2024</v>
      </c>
      <c r="C2" s="43">
        <v>2025</v>
      </c>
      <c r="D2" s="85" t="s">
        <v>913</v>
      </c>
      <c r="E2" s="162" t="s">
        <v>914</v>
      </c>
    </row>
    <row r="3" spans="1:5" x14ac:dyDescent="0.25">
      <c r="A3" s="69" t="s">
        <v>560</v>
      </c>
      <c r="B3" s="33">
        <v>50</v>
      </c>
      <c r="C3" s="33">
        <v>50</v>
      </c>
      <c r="D3" s="84">
        <f>C3-B3</f>
        <v>0</v>
      </c>
      <c r="E3" s="160">
        <f>C3/B3-1</f>
        <v>0</v>
      </c>
    </row>
    <row r="4" spans="1:5" s="2" customFormat="1" x14ac:dyDescent="0.25">
      <c r="A4" s="69" t="s">
        <v>561</v>
      </c>
      <c r="B4" s="33">
        <v>150</v>
      </c>
      <c r="C4" s="33">
        <v>150</v>
      </c>
      <c r="D4" s="84">
        <f t="shared" ref="D4:D67" si="0">C4-B4</f>
        <v>0</v>
      </c>
      <c r="E4" s="160">
        <f t="shared" ref="E4:E67" si="1">C4/B4-1</f>
        <v>0</v>
      </c>
    </row>
    <row r="5" spans="1:5" x14ac:dyDescent="0.25">
      <c r="A5" s="69" t="s">
        <v>562</v>
      </c>
      <c r="B5" s="33">
        <v>30</v>
      </c>
      <c r="C5" s="33">
        <v>30</v>
      </c>
      <c r="D5" s="84">
        <f t="shared" si="0"/>
        <v>0</v>
      </c>
      <c r="E5" s="160">
        <f t="shared" si="1"/>
        <v>0</v>
      </c>
    </row>
    <row r="6" spans="1:5" s="5" customFormat="1" x14ac:dyDescent="0.25">
      <c r="A6" s="69" t="s">
        <v>563</v>
      </c>
      <c r="B6" s="33">
        <v>50</v>
      </c>
      <c r="C6" s="33">
        <v>50</v>
      </c>
      <c r="D6" s="84">
        <f t="shared" si="0"/>
        <v>0</v>
      </c>
      <c r="E6" s="160">
        <f t="shared" si="1"/>
        <v>0</v>
      </c>
    </row>
    <row r="7" spans="1:5" s="5" customFormat="1" x14ac:dyDescent="0.25">
      <c r="A7" s="70" t="s">
        <v>710</v>
      </c>
      <c r="B7" s="33"/>
      <c r="C7" s="35">
        <v>570</v>
      </c>
      <c r="D7" s="84"/>
      <c r="E7" s="160"/>
    </row>
    <row r="8" spans="1:5" s="5" customFormat="1" x14ac:dyDescent="0.25">
      <c r="A8" s="70" t="s">
        <v>711</v>
      </c>
      <c r="B8" s="33"/>
      <c r="C8" s="35">
        <v>690</v>
      </c>
      <c r="D8" s="84"/>
      <c r="E8" s="160"/>
    </row>
    <row r="9" spans="1:5" s="5" customFormat="1" x14ac:dyDescent="0.25">
      <c r="A9" s="66" t="s">
        <v>712</v>
      </c>
      <c r="B9" s="33"/>
      <c r="C9" s="35">
        <v>800</v>
      </c>
      <c r="D9" s="84"/>
      <c r="E9" s="160"/>
    </row>
    <row r="10" spans="1:5" s="5" customFormat="1" x14ac:dyDescent="0.25">
      <c r="A10" s="69" t="s">
        <v>564</v>
      </c>
      <c r="B10" s="33">
        <v>25</v>
      </c>
      <c r="C10" s="33">
        <v>25</v>
      </c>
      <c r="D10" s="84">
        <f t="shared" si="0"/>
        <v>0</v>
      </c>
      <c r="E10" s="160">
        <f t="shared" si="1"/>
        <v>0</v>
      </c>
    </row>
    <row r="11" spans="1:5" s="5" customFormat="1" x14ac:dyDescent="0.25">
      <c r="A11" s="71" t="s">
        <v>722</v>
      </c>
      <c r="B11" s="33"/>
      <c r="C11" s="47">
        <v>235</v>
      </c>
      <c r="D11" s="84"/>
      <c r="E11" s="160"/>
    </row>
    <row r="12" spans="1:5" x14ac:dyDescent="0.25">
      <c r="A12" s="69" t="s">
        <v>565</v>
      </c>
      <c r="B12" s="33">
        <v>15</v>
      </c>
      <c r="C12" s="33">
        <v>15</v>
      </c>
      <c r="D12" s="84">
        <f t="shared" si="0"/>
        <v>0</v>
      </c>
      <c r="E12" s="160">
        <f t="shared" si="1"/>
        <v>0</v>
      </c>
    </row>
    <row r="13" spans="1:5" x14ac:dyDescent="0.25">
      <c r="A13" s="69" t="s">
        <v>566</v>
      </c>
      <c r="B13" s="33">
        <v>150</v>
      </c>
      <c r="C13" s="33">
        <v>150</v>
      </c>
      <c r="D13" s="84">
        <f t="shared" si="0"/>
        <v>0</v>
      </c>
      <c r="E13" s="160">
        <f t="shared" si="1"/>
        <v>0</v>
      </c>
    </row>
    <row r="14" spans="1:5" s="2" customFormat="1" x14ac:dyDescent="0.25">
      <c r="A14" s="69" t="s">
        <v>567</v>
      </c>
      <c r="B14" s="33">
        <v>150</v>
      </c>
      <c r="C14" s="33">
        <v>150</v>
      </c>
      <c r="D14" s="84">
        <f t="shared" si="0"/>
        <v>0</v>
      </c>
      <c r="E14" s="160">
        <f t="shared" si="1"/>
        <v>0</v>
      </c>
    </row>
    <row r="15" spans="1:5" s="2" customFormat="1" x14ac:dyDescent="0.25">
      <c r="A15" s="69" t="s">
        <v>568</v>
      </c>
      <c r="B15" s="33">
        <v>75</v>
      </c>
      <c r="C15" s="33">
        <v>75</v>
      </c>
      <c r="D15" s="84">
        <f t="shared" si="0"/>
        <v>0</v>
      </c>
      <c r="E15" s="160">
        <f t="shared" si="1"/>
        <v>0</v>
      </c>
    </row>
    <row r="16" spans="1:5" s="2" customFormat="1" ht="30" x14ac:dyDescent="0.25">
      <c r="A16" s="69" t="s">
        <v>569</v>
      </c>
      <c r="B16" s="33">
        <v>75</v>
      </c>
      <c r="C16" s="33">
        <v>75</v>
      </c>
      <c r="D16" s="84">
        <f t="shared" si="0"/>
        <v>0</v>
      </c>
      <c r="E16" s="160">
        <f t="shared" si="1"/>
        <v>0</v>
      </c>
    </row>
    <row r="17" spans="1:5" x14ac:dyDescent="0.25">
      <c r="A17" s="70" t="s">
        <v>721</v>
      </c>
      <c r="B17" s="33">
        <v>100</v>
      </c>
      <c r="C17" s="35">
        <v>195</v>
      </c>
      <c r="D17" s="84">
        <f t="shared" si="0"/>
        <v>95</v>
      </c>
      <c r="E17" s="160">
        <f t="shared" si="1"/>
        <v>0.95</v>
      </c>
    </row>
    <row r="18" spans="1:5" x14ac:dyDescent="0.25">
      <c r="A18" s="69" t="s">
        <v>570</v>
      </c>
      <c r="B18" s="33">
        <v>1000</v>
      </c>
      <c r="C18" s="33">
        <v>1000</v>
      </c>
      <c r="D18" s="84">
        <f t="shared" si="0"/>
        <v>0</v>
      </c>
      <c r="E18" s="160">
        <f t="shared" si="1"/>
        <v>0</v>
      </c>
    </row>
    <row r="19" spans="1:5" s="2" customFormat="1" x14ac:dyDescent="0.25">
      <c r="A19" s="69" t="s">
        <v>741</v>
      </c>
      <c r="B19" s="33">
        <v>250</v>
      </c>
      <c r="C19" s="33">
        <v>250</v>
      </c>
      <c r="D19" s="84">
        <f t="shared" si="0"/>
        <v>0</v>
      </c>
      <c r="E19" s="160">
        <f t="shared" si="1"/>
        <v>0</v>
      </c>
    </row>
    <row r="20" spans="1:5" s="2" customFormat="1" x14ac:dyDescent="0.25">
      <c r="A20" s="69" t="s">
        <v>571</v>
      </c>
      <c r="B20" s="33">
        <v>200</v>
      </c>
      <c r="C20" s="33">
        <v>200</v>
      </c>
      <c r="D20" s="84">
        <f t="shared" si="0"/>
        <v>0</v>
      </c>
      <c r="E20" s="160">
        <f t="shared" si="1"/>
        <v>0</v>
      </c>
    </row>
    <row r="21" spans="1:5" x14ac:dyDescent="0.25">
      <c r="A21" s="69" t="s">
        <v>572</v>
      </c>
      <c r="B21" s="33">
        <v>2500</v>
      </c>
      <c r="C21" s="33">
        <v>2500</v>
      </c>
      <c r="D21" s="84">
        <f t="shared" si="0"/>
        <v>0</v>
      </c>
      <c r="E21" s="160">
        <f t="shared" si="1"/>
        <v>0</v>
      </c>
    </row>
    <row r="22" spans="1:5" s="2" customFormat="1" x14ac:dyDescent="0.25">
      <c r="A22" s="69" t="s">
        <v>573</v>
      </c>
      <c r="B22" s="33">
        <v>150</v>
      </c>
      <c r="C22" s="33">
        <v>150</v>
      </c>
      <c r="D22" s="84">
        <f t="shared" si="0"/>
        <v>0</v>
      </c>
      <c r="E22" s="160">
        <f t="shared" si="1"/>
        <v>0</v>
      </c>
    </row>
    <row r="23" spans="1:5" x14ac:dyDescent="0.25">
      <c r="A23" s="69" t="s">
        <v>574</v>
      </c>
      <c r="B23" s="33">
        <v>350</v>
      </c>
      <c r="C23" s="33">
        <v>350</v>
      </c>
      <c r="D23" s="84">
        <f t="shared" si="0"/>
        <v>0</v>
      </c>
      <c r="E23" s="160">
        <f t="shared" si="1"/>
        <v>0</v>
      </c>
    </row>
    <row r="24" spans="1:5" x14ac:dyDescent="0.25">
      <c r="A24" s="69" t="s">
        <v>575</v>
      </c>
      <c r="B24" s="33">
        <v>20</v>
      </c>
      <c r="C24" s="33">
        <v>20</v>
      </c>
      <c r="D24" s="84">
        <f t="shared" si="0"/>
        <v>0</v>
      </c>
      <c r="E24" s="160">
        <f t="shared" si="1"/>
        <v>0</v>
      </c>
    </row>
    <row r="25" spans="1:5" s="2" customFormat="1" x14ac:dyDescent="0.25">
      <c r="A25" s="70" t="s">
        <v>713</v>
      </c>
      <c r="B25" s="33"/>
      <c r="C25" s="35">
        <v>300</v>
      </c>
      <c r="D25" s="84"/>
      <c r="E25" s="160"/>
    </row>
    <row r="26" spans="1:5" s="2" customFormat="1" x14ac:dyDescent="0.25">
      <c r="A26" s="70" t="s">
        <v>714</v>
      </c>
      <c r="B26" s="33"/>
      <c r="C26" s="35">
        <v>325</v>
      </c>
      <c r="D26" s="84"/>
      <c r="E26" s="160"/>
    </row>
    <row r="27" spans="1:5" s="2" customFormat="1" x14ac:dyDescent="0.25">
      <c r="A27" s="70" t="s">
        <v>715</v>
      </c>
      <c r="B27" s="33"/>
      <c r="C27" s="35">
        <v>410</v>
      </c>
      <c r="D27" s="84"/>
      <c r="E27" s="160"/>
    </row>
    <row r="28" spans="1:5" s="2" customFormat="1" x14ac:dyDescent="0.25">
      <c r="A28" s="66" t="s">
        <v>716</v>
      </c>
      <c r="B28" s="33"/>
      <c r="C28" s="35">
        <v>570</v>
      </c>
      <c r="D28" s="84"/>
      <c r="E28" s="160"/>
    </row>
    <row r="29" spans="1:5" s="2" customFormat="1" x14ac:dyDescent="0.25">
      <c r="A29" s="72" t="s">
        <v>756</v>
      </c>
      <c r="B29" s="50"/>
      <c r="C29" s="35">
        <v>210</v>
      </c>
      <c r="D29" s="84"/>
      <c r="E29" s="160"/>
    </row>
    <row r="30" spans="1:5" s="2" customFormat="1" x14ac:dyDescent="0.25">
      <c r="A30" s="72" t="s">
        <v>757</v>
      </c>
      <c r="B30" s="50"/>
      <c r="C30" s="35">
        <v>305</v>
      </c>
      <c r="D30" s="84"/>
      <c r="E30" s="160"/>
    </row>
    <row r="31" spans="1:5" x14ac:dyDescent="0.25">
      <c r="A31" s="72" t="s">
        <v>758</v>
      </c>
      <c r="B31" s="50"/>
      <c r="C31" s="35">
        <v>430</v>
      </c>
      <c r="D31" s="84"/>
      <c r="E31" s="160"/>
    </row>
    <row r="32" spans="1:5" x14ac:dyDescent="0.25">
      <c r="A32" s="70" t="s">
        <v>717</v>
      </c>
      <c r="B32" s="33"/>
      <c r="C32" s="47">
        <v>340</v>
      </c>
      <c r="D32" s="84"/>
      <c r="E32" s="160"/>
    </row>
    <row r="33" spans="1:5" x14ac:dyDescent="0.25">
      <c r="A33" s="70" t="s">
        <v>718</v>
      </c>
      <c r="B33" s="33"/>
      <c r="C33" s="47">
        <v>530</v>
      </c>
      <c r="D33" s="84"/>
      <c r="E33" s="160"/>
    </row>
    <row r="34" spans="1:5" x14ac:dyDescent="0.25">
      <c r="A34" s="66" t="s">
        <v>719</v>
      </c>
      <c r="B34" s="33"/>
      <c r="C34" s="47">
        <v>775</v>
      </c>
      <c r="D34" s="84"/>
      <c r="E34" s="160"/>
    </row>
    <row r="35" spans="1:5" s="2" customFormat="1" x14ac:dyDescent="0.25">
      <c r="A35" s="69" t="s">
        <v>740</v>
      </c>
      <c r="B35" s="33">
        <v>100</v>
      </c>
      <c r="C35" s="47">
        <v>75</v>
      </c>
      <c r="D35" s="84">
        <f t="shared" si="0"/>
        <v>-25</v>
      </c>
      <c r="E35" s="160">
        <f t="shared" si="1"/>
        <v>-0.25</v>
      </c>
    </row>
    <row r="36" spans="1:5" s="5" customFormat="1" x14ac:dyDescent="0.25">
      <c r="A36" s="69" t="s">
        <v>731</v>
      </c>
      <c r="B36" s="33">
        <v>50</v>
      </c>
      <c r="C36" s="47">
        <v>265</v>
      </c>
      <c r="D36" s="84">
        <f t="shared" si="0"/>
        <v>215</v>
      </c>
      <c r="E36" s="160">
        <f t="shared" si="1"/>
        <v>4.3</v>
      </c>
    </row>
    <row r="37" spans="1:5" s="5" customFormat="1" x14ac:dyDescent="0.25">
      <c r="A37" s="71" t="s">
        <v>720</v>
      </c>
      <c r="B37" s="33"/>
      <c r="C37" s="47">
        <v>25</v>
      </c>
      <c r="D37" s="84"/>
      <c r="E37" s="160"/>
    </row>
    <row r="38" spans="1:5" s="5" customFormat="1" x14ac:dyDescent="0.25">
      <c r="A38" s="70" t="s">
        <v>723</v>
      </c>
      <c r="B38" s="33"/>
      <c r="C38" s="47">
        <v>300</v>
      </c>
      <c r="D38" s="84"/>
      <c r="E38" s="160"/>
    </row>
    <row r="39" spans="1:5" s="5" customFormat="1" x14ac:dyDescent="0.25">
      <c r="A39" s="70" t="s">
        <v>724</v>
      </c>
      <c r="B39" s="33"/>
      <c r="C39" s="47">
        <v>380</v>
      </c>
      <c r="D39" s="84"/>
      <c r="E39" s="160"/>
    </row>
    <row r="40" spans="1:5" s="5" customFormat="1" x14ac:dyDescent="0.25">
      <c r="A40" s="70" t="s">
        <v>725</v>
      </c>
      <c r="B40" s="33"/>
      <c r="C40" s="47">
        <v>525</v>
      </c>
      <c r="D40" s="84"/>
      <c r="E40" s="160"/>
    </row>
    <row r="41" spans="1:5" s="5" customFormat="1" x14ac:dyDescent="0.25">
      <c r="A41" s="66" t="s">
        <v>726</v>
      </c>
      <c r="B41" s="33"/>
      <c r="C41" s="47">
        <v>295</v>
      </c>
      <c r="D41" s="84"/>
      <c r="E41" s="160"/>
    </row>
    <row r="42" spans="1:5" s="5" customFormat="1" x14ac:dyDescent="0.25">
      <c r="A42" s="66" t="s">
        <v>727</v>
      </c>
      <c r="B42" s="33"/>
      <c r="C42" s="47">
        <v>375</v>
      </c>
      <c r="D42" s="84"/>
      <c r="E42" s="160"/>
    </row>
    <row r="43" spans="1:5" s="5" customFormat="1" x14ac:dyDescent="0.25">
      <c r="A43" s="66" t="s">
        <v>728</v>
      </c>
      <c r="B43" s="33"/>
      <c r="C43" s="47">
        <v>485</v>
      </c>
      <c r="D43" s="84"/>
      <c r="E43" s="160"/>
    </row>
    <row r="44" spans="1:5" s="5" customFormat="1" x14ac:dyDescent="0.25">
      <c r="A44" s="71" t="s">
        <v>729</v>
      </c>
      <c r="B44" s="33"/>
      <c r="C44" s="47">
        <v>330</v>
      </c>
      <c r="D44" s="84"/>
      <c r="E44" s="160"/>
    </row>
    <row r="45" spans="1:5" s="5" customFormat="1" x14ac:dyDescent="0.25">
      <c r="A45" s="69" t="s">
        <v>576</v>
      </c>
      <c r="B45" s="33">
        <v>1000</v>
      </c>
      <c r="C45" s="33">
        <v>542.82000000000005</v>
      </c>
      <c r="D45" s="84">
        <f t="shared" si="0"/>
        <v>-457.17999999999995</v>
      </c>
      <c r="E45" s="160">
        <f t="shared" si="1"/>
        <v>-0.45717999999999992</v>
      </c>
    </row>
    <row r="46" spans="1:5" s="5" customFormat="1" ht="30" x14ac:dyDescent="0.25">
      <c r="A46" s="69" t="s">
        <v>618</v>
      </c>
      <c r="B46" s="33">
        <v>850</v>
      </c>
      <c r="C46" s="33">
        <v>538.26</v>
      </c>
      <c r="D46" s="84">
        <f t="shared" si="0"/>
        <v>-311.74</v>
      </c>
      <c r="E46" s="160">
        <f t="shared" si="1"/>
        <v>-0.36675294117647061</v>
      </c>
    </row>
    <row r="47" spans="1:5" s="5" customFormat="1" x14ac:dyDescent="0.25">
      <c r="A47" s="70" t="s">
        <v>619</v>
      </c>
      <c r="B47" s="33"/>
      <c r="C47" s="34" t="s">
        <v>617</v>
      </c>
      <c r="D47" s="84"/>
      <c r="E47" s="160"/>
    </row>
    <row r="48" spans="1:5" s="5" customFormat="1" x14ac:dyDescent="0.25">
      <c r="A48" s="70" t="s">
        <v>620</v>
      </c>
      <c r="B48" s="33"/>
      <c r="C48" s="33">
        <v>156.38999999999999</v>
      </c>
      <c r="D48" s="84"/>
      <c r="E48" s="160"/>
    </row>
    <row r="49" spans="1:5" s="5" customFormat="1" ht="30" x14ac:dyDescent="0.25">
      <c r="A49" s="70" t="s">
        <v>621</v>
      </c>
      <c r="B49" s="33"/>
      <c r="C49" s="33">
        <v>241.21</v>
      </c>
      <c r="D49" s="84"/>
      <c r="E49" s="160"/>
    </row>
    <row r="50" spans="1:5" s="5" customFormat="1" x14ac:dyDescent="0.25">
      <c r="A50" s="66" t="s">
        <v>622</v>
      </c>
      <c r="B50" s="33"/>
      <c r="C50" s="35">
        <v>20.46</v>
      </c>
      <c r="D50" s="84"/>
      <c r="E50" s="160"/>
    </row>
    <row r="51" spans="1:5" s="5" customFormat="1" ht="30" x14ac:dyDescent="0.25">
      <c r="A51" s="69" t="s">
        <v>742</v>
      </c>
      <c r="B51" s="36" t="s">
        <v>577</v>
      </c>
      <c r="C51" s="35">
        <v>100</v>
      </c>
      <c r="D51" s="84"/>
      <c r="E51" s="160"/>
    </row>
    <row r="52" spans="1:5" s="5" customFormat="1" x14ac:dyDescent="0.25">
      <c r="A52" s="69" t="s">
        <v>578</v>
      </c>
      <c r="B52" s="33">
        <v>108</v>
      </c>
      <c r="C52" s="33">
        <v>108</v>
      </c>
      <c r="D52" s="84">
        <f t="shared" si="0"/>
        <v>0</v>
      </c>
      <c r="E52" s="160">
        <f t="shared" si="1"/>
        <v>0</v>
      </c>
    </row>
    <row r="53" spans="1:5" s="5" customFormat="1" x14ac:dyDescent="0.25">
      <c r="A53" s="69" t="s">
        <v>579</v>
      </c>
      <c r="B53" s="33">
        <v>81</v>
      </c>
      <c r="C53" s="33">
        <v>81</v>
      </c>
      <c r="D53" s="84">
        <f t="shared" si="0"/>
        <v>0</v>
      </c>
      <c r="E53" s="160">
        <f t="shared" si="1"/>
        <v>0</v>
      </c>
    </row>
    <row r="54" spans="1:5" x14ac:dyDescent="0.25">
      <c r="A54" s="69" t="s">
        <v>580</v>
      </c>
      <c r="B54" s="33">
        <v>200</v>
      </c>
      <c r="C54" s="33">
        <v>200</v>
      </c>
      <c r="D54" s="84">
        <f t="shared" si="0"/>
        <v>0</v>
      </c>
      <c r="E54" s="160">
        <f t="shared" si="1"/>
        <v>0</v>
      </c>
    </row>
    <row r="55" spans="1:5" s="2" customFormat="1" x14ac:dyDescent="0.25">
      <c r="A55" s="69" t="s">
        <v>581</v>
      </c>
      <c r="B55" s="33">
        <v>150</v>
      </c>
      <c r="C55" s="33">
        <v>150</v>
      </c>
      <c r="D55" s="84">
        <f t="shared" si="0"/>
        <v>0</v>
      </c>
      <c r="E55" s="160">
        <f t="shared" si="1"/>
        <v>0</v>
      </c>
    </row>
    <row r="56" spans="1:5" x14ac:dyDescent="0.25">
      <c r="A56" s="69" t="s">
        <v>582</v>
      </c>
      <c r="B56" s="33">
        <v>100</v>
      </c>
      <c r="C56" s="33">
        <v>100</v>
      </c>
      <c r="D56" s="84">
        <f t="shared" si="0"/>
        <v>0</v>
      </c>
      <c r="E56" s="160">
        <f t="shared" si="1"/>
        <v>0</v>
      </c>
    </row>
    <row r="57" spans="1:5" x14ac:dyDescent="0.25">
      <c r="A57" s="69" t="s">
        <v>583</v>
      </c>
      <c r="B57" s="33">
        <v>50</v>
      </c>
      <c r="C57" s="33">
        <v>50</v>
      </c>
      <c r="D57" s="84">
        <f t="shared" si="0"/>
        <v>0</v>
      </c>
      <c r="E57" s="160">
        <f t="shared" si="1"/>
        <v>0</v>
      </c>
    </row>
    <row r="58" spans="1:5" ht="30" x14ac:dyDescent="0.25">
      <c r="A58" s="69" t="s">
        <v>584</v>
      </c>
      <c r="B58" s="33">
        <v>25</v>
      </c>
      <c r="C58" s="33">
        <v>25</v>
      </c>
      <c r="D58" s="84">
        <f t="shared" si="0"/>
        <v>0</v>
      </c>
      <c r="E58" s="160">
        <f t="shared" si="1"/>
        <v>0</v>
      </c>
    </row>
    <row r="59" spans="1:5" x14ac:dyDescent="0.25">
      <c r="A59" s="69" t="s">
        <v>585</v>
      </c>
      <c r="B59" s="33">
        <v>50</v>
      </c>
      <c r="C59" s="33">
        <v>50</v>
      </c>
      <c r="D59" s="84">
        <f t="shared" si="0"/>
        <v>0</v>
      </c>
      <c r="E59" s="160">
        <f t="shared" si="1"/>
        <v>0</v>
      </c>
    </row>
    <row r="60" spans="1:5" s="5" customFormat="1" x14ac:dyDescent="0.25">
      <c r="A60" s="69" t="s">
        <v>586</v>
      </c>
      <c r="B60" s="33">
        <v>75</v>
      </c>
      <c r="C60" s="35">
        <v>80</v>
      </c>
      <c r="D60" s="84">
        <f t="shared" si="0"/>
        <v>5</v>
      </c>
      <c r="E60" s="160">
        <f t="shared" si="1"/>
        <v>6.6666666666666652E-2</v>
      </c>
    </row>
    <row r="61" spans="1:5" x14ac:dyDescent="0.25">
      <c r="A61" s="69" t="s">
        <v>587</v>
      </c>
      <c r="B61" s="33">
        <v>25</v>
      </c>
      <c r="C61" s="35">
        <v>50</v>
      </c>
      <c r="D61" s="84">
        <f t="shared" si="0"/>
        <v>25</v>
      </c>
      <c r="E61" s="160">
        <f t="shared" si="1"/>
        <v>1</v>
      </c>
    </row>
    <row r="62" spans="1:5" x14ac:dyDescent="0.25">
      <c r="A62" s="69" t="s">
        <v>588</v>
      </c>
      <c r="B62" s="37">
        <v>400</v>
      </c>
      <c r="C62" s="37">
        <v>400</v>
      </c>
      <c r="D62" s="84">
        <f t="shared" si="0"/>
        <v>0</v>
      </c>
      <c r="E62" s="160">
        <f t="shared" si="1"/>
        <v>0</v>
      </c>
    </row>
    <row r="63" spans="1:5" x14ac:dyDescent="0.25">
      <c r="A63" s="69" t="s">
        <v>589</v>
      </c>
      <c r="B63" s="33">
        <v>200</v>
      </c>
      <c r="C63" s="33">
        <v>200</v>
      </c>
      <c r="D63" s="84">
        <f t="shared" si="0"/>
        <v>0</v>
      </c>
      <c r="E63" s="160">
        <f t="shared" si="1"/>
        <v>0</v>
      </c>
    </row>
    <row r="64" spans="1:5" x14ac:dyDescent="0.25">
      <c r="A64" s="69" t="s">
        <v>590</v>
      </c>
      <c r="B64" s="37">
        <v>1200</v>
      </c>
      <c r="C64" s="37">
        <v>1200</v>
      </c>
      <c r="D64" s="84">
        <f t="shared" si="0"/>
        <v>0</v>
      </c>
      <c r="E64" s="160">
        <f t="shared" si="1"/>
        <v>0</v>
      </c>
    </row>
    <row r="65" spans="1:6" x14ac:dyDescent="0.25">
      <c r="A65" s="69" t="s">
        <v>591</v>
      </c>
      <c r="B65" s="37">
        <v>1000</v>
      </c>
      <c r="C65" s="37">
        <v>1000</v>
      </c>
      <c r="D65" s="84">
        <f t="shared" si="0"/>
        <v>0</v>
      </c>
      <c r="E65" s="160">
        <f t="shared" si="1"/>
        <v>0</v>
      </c>
    </row>
    <row r="66" spans="1:6" x14ac:dyDescent="0.25">
      <c r="A66" s="69" t="s">
        <v>592</v>
      </c>
      <c r="B66" s="37">
        <v>150</v>
      </c>
      <c r="C66" s="37">
        <v>150</v>
      </c>
      <c r="D66" s="84">
        <f t="shared" si="0"/>
        <v>0</v>
      </c>
      <c r="E66" s="160">
        <f t="shared" si="1"/>
        <v>0</v>
      </c>
    </row>
    <row r="67" spans="1:6" x14ac:dyDescent="0.25">
      <c r="A67" s="69" t="s">
        <v>593</v>
      </c>
      <c r="B67" s="37">
        <v>1000</v>
      </c>
      <c r="C67" s="37">
        <v>1000</v>
      </c>
      <c r="D67" s="84">
        <f t="shared" si="0"/>
        <v>0</v>
      </c>
      <c r="E67" s="160">
        <f t="shared" si="1"/>
        <v>0</v>
      </c>
    </row>
    <row r="68" spans="1:6" x14ac:dyDescent="0.25">
      <c r="A68" s="69" t="s">
        <v>594</v>
      </c>
      <c r="B68" s="37">
        <v>2000</v>
      </c>
      <c r="C68" s="37">
        <v>2000</v>
      </c>
      <c r="D68" s="84">
        <f t="shared" ref="D68:D78" si="2">C68-B68</f>
        <v>0</v>
      </c>
      <c r="E68" s="160">
        <f t="shared" ref="E68:E78" si="3">C68/B68-1</f>
        <v>0</v>
      </c>
    </row>
    <row r="69" spans="1:6" x14ac:dyDescent="0.25">
      <c r="A69" s="69" t="s">
        <v>595</v>
      </c>
      <c r="B69" s="37">
        <v>3000</v>
      </c>
      <c r="C69" s="37">
        <v>3000</v>
      </c>
      <c r="D69" s="84">
        <f t="shared" si="2"/>
        <v>0</v>
      </c>
      <c r="E69" s="160">
        <f t="shared" si="3"/>
        <v>0</v>
      </c>
    </row>
    <row r="70" spans="1:6" x14ac:dyDescent="0.25">
      <c r="A70" s="69" t="s">
        <v>596</v>
      </c>
      <c r="B70" s="37">
        <v>2500</v>
      </c>
      <c r="C70" s="37">
        <v>2500</v>
      </c>
      <c r="D70" s="84">
        <f t="shared" si="2"/>
        <v>0</v>
      </c>
      <c r="E70" s="160">
        <f t="shared" si="3"/>
        <v>0</v>
      </c>
    </row>
    <row r="71" spans="1:6" s="2" customFormat="1" x14ac:dyDescent="0.25">
      <c r="A71" s="69" t="s">
        <v>597</v>
      </c>
      <c r="B71" s="37">
        <v>1000</v>
      </c>
      <c r="C71" s="37">
        <v>1000</v>
      </c>
      <c r="D71" s="84">
        <f t="shared" si="2"/>
        <v>0</v>
      </c>
      <c r="E71" s="160">
        <f t="shared" si="3"/>
        <v>0</v>
      </c>
    </row>
    <row r="72" spans="1:6" ht="30" x14ac:dyDescent="0.25">
      <c r="A72" s="69" t="s">
        <v>598</v>
      </c>
      <c r="B72" s="37">
        <v>150</v>
      </c>
      <c r="C72" s="37">
        <v>150</v>
      </c>
      <c r="D72" s="84">
        <f t="shared" si="2"/>
        <v>0</v>
      </c>
      <c r="E72" s="160">
        <f t="shared" si="3"/>
        <v>0</v>
      </c>
    </row>
    <row r="73" spans="1:6" s="2" customFormat="1" ht="30" x14ac:dyDescent="0.25">
      <c r="A73" s="69" t="s">
        <v>599</v>
      </c>
      <c r="B73" s="37">
        <v>300</v>
      </c>
      <c r="C73" s="37">
        <v>300</v>
      </c>
      <c r="D73" s="84">
        <f t="shared" si="2"/>
        <v>0</v>
      </c>
      <c r="E73" s="160">
        <f t="shared" si="3"/>
        <v>0</v>
      </c>
    </row>
    <row r="74" spans="1:6" s="2" customFormat="1" ht="30" x14ac:dyDescent="0.25">
      <c r="A74" s="69" t="s">
        <v>600</v>
      </c>
      <c r="B74" s="38" t="s">
        <v>601</v>
      </c>
      <c r="C74" s="38" t="s">
        <v>601</v>
      </c>
      <c r="D74" s="84"/>
      <c r="E74" s="160"/>
    </row>
    <row r="75" spans="1:6" x14ac:dyDescent="0.25">
      <c r="A75" s="69" t="s">
        <v>602</v>
      </c>
      <c r="B75" s="35">
        <v>75</v>
      </c>
      <c r="C75" s="35">
        <v>75</v>
      </c>
      <c r="D75" s="84">
        <f t="shared" si="2"/>
        <v>0</v>
      </c>
      <c r="E75" s="160">
        <f t="shared" si="3"/>
        <v>0</v>
      </c>
    </row>
    <row r="76" spans="1:6" x14ac:dyDescent="0.25">
      <c r="A76" s="69" t="s">
        <v>623</v>
      </c>
      <c r="B76" s="35">
        <v>300</v>
      </c>
      <c r="C76" s="35">
        <v>150</v>
      </c>
      <c r="D76" s="84">
        <f t="shared" si="2"/>
        <v>-150</v>
      </c>
      <c r="E76" s="160">
        <f t="shared" si="3"/>
        <v>-0.5</v>
      </c>
    </row>
    <row r="77" spans="1:6" s="2" customFormat="1" x14ac:dyDescent="0.25">
      <c r="A77" s="70" t="s">
        <v>624</v>
      </c>
      <c r="B77" s="40"/>
      <c r="C77" s="35">
        <v>300</v>
      </c>
      <c r="D77" s="84"/>
      <c r="E77" s="160"/>
    </row>
    <row r="78" spans="1:6" s="2" customFormat="1" x14ac:dyDescent="0.25">
      <c r="A78" s="69" t="s">
        <v>603</v>
      </c>
      <c r="B78" s="35">
        <v>65</v>
      </c>
      <c r="C78" s="35">
        <v>65</v>
      </c>
      <c r="D78" s="84">
        <f t="shared" si="2"/>
        <v>0</v>
      </c>
      <c r="E78" s="160">
        <f t="shared" si="3"/>
        <v>0</v>
      </c>
    </row>
    <row r="79" spans="1:6" s="2" customFormat="1" x14ac:dyDescent="0.25">
      <c r="A79" s="69" t="s">
        <v>39</v>
      </c>
      <c r="B79" s="156" t="s">
        <v>40</v>
      </c>
      <c r="C79" s="40" t="s">
        <v>40</v>
      </c>
      <c r="D79" s="84"/>
      <c r="E79" s="160"/>
    </row>
    <row r="80" spans="1:6" x14ac:dyDescent="0.25">
      <c r="A80" s="264" t="s">
        <v>915</v>
      </c>
      <c r="B80" s="264"/>
      <c r="C80" s="264"/>
      <c r="D80" s="264"/>
      <c r="E80" s="265"/>
      <c r="F80" s="158"/>
    </row>
    <row r="81" spans="1:5" ht="15.75" x14ac:dyDescent="0.25">
      <c r="A81" s="31" t="s">
        <v>1</v>
      </c>
      <c r="B81" s="32">
        <v>2024</v>
      </c>
      <c r="C81" s="32">
        <v>2025</v>
      </c>
      <c r="D81" s="84"/>
      <c r="E81" s="160"/>
    </row>
    <row r="82" spans="1:5" x14ac:dyDescent="0.25">
      <c r="A82" s="70" t="s">
        <v>710</v>
      </c>
      <c r="B82" s="40" t="s">
        <v>639</v>
      </c>
      <c r="C82" s="47">
        <v>60</v>
      </c>
      <c r="D82" s="84"/>
      <c r="E82" s="160"/>
    </row>
    <row r="83" spans="1:5" x14ac:dyDescent="0.25">
      <c r="A83" s="70" t="s">
        <v>711</v>
      </c>
      <c r="B83" s="40" t="s">
        <v>639</v>
      </c>
      <c r="C83" s="47">
        <v>75</v>
      </c>
      <c r="D83" s="84"/>
      <c r="E83" s="160"/>
    </row>
    <row r="84" spans="1:5" x14ac:dyDescent="0.25">
      <c r="A84" s="66" t="s">
        <v>712</v>
      </c>
      <c r="B84" s="40" t="s">
        <v>639</v>
      </c>
      <c r="C84" s="47">
        <v>90</v>
      </c>
      <c r="D84" s="84"/>
      <c r="E84" s="160"/>
    </row>
    <row r="85" spans="1:5" x14ac:dyDescent="0.25">
      <c r="A85" s="70" t="s">
        <v>723</v>
      </c>
      <c r="B85" s="40" t="s">
        <v>639</v>
      </c>
      <c r="C85" s="47">
        <v>40</v>
      </c>
      <c r="D85" s="84"/>
      <c r="E85" s="160"/>
    </row>
    <row r="86" spans="1:5" x14ac:dyDescent="0.25">
      <c r="A86" s="70" t="s">
        <v>724</v>
      </c>
      <c r="B86" s="40" t="s">
        <v>639</v>
      </c>
      <c r="C86" s="47">
        <v>60</v>
      </c>
      <c r="D86" s="84"/>
      <c r="E86" s="160"/>
    </row>
    <row r="87" spans="1:5" x14ac:dyDescent="0.25">
      <c r="A87" s="70" t="s">
        <v>725</v>
      </c>
      <c r="B87" s="40" t="s">
        <v>639</v>
      </c>
      <c r="C87" s="47">
        <v>75</v>
      </c>
      <c r="D87" s="84"/>
      <c r="E87" s="160"/>
    </row>
    <row r="88" spans="1:5" x14ac:dyDescent="0.25">
      <c r="A88" s="70" t="s">
        <v>721</v>
      </c>
      <c r="B88" s="40" t="s">
        <v>639</v>
      </c>
      <c r="C88" s="47">
        <v>40</v>
      </c>
      <c r="D88" s="84"/>
      <c r="E88" s="160"/>
    </row>
    <row r="89" spans="1:5" x14ac:dyDescent="0.25">
      <c r="A89" s="71" t="s">
        <v>713</v>
      </c>
      <c r="B89" s="40" t="s">
        <v>639</v>
      </c>
      <c r="C89" s="47">
        <v>60</v>
      </c>
      <c r="D89" s="84"/>
      <c r="E89" s="160"/>
    </row>
    <row r="90" spans="1:5" x14ac:dyDescent="0.25">
      <c r="A90" s="70" t="s">
        <v>714</v>
      </c>
      <c r="B90" s="40" t="s">
        <v>639</v>
      </c>
      <c r="C90" s="47">
        <v>40</v>
      </c>
      <c r="D90" s="84"/>
      <c r="E90" s="160"/>
    </row>
    <row r="91" spans="1:5" x14ac:dyDescent="0.25">
      <c r="A91" s="70" t="s">
        <v>715</v>
      </c>
      <c r="B91" s="40" t="s">
        <v>639</v>
      </c>
      <c r="C91" s="47">
        <v>60</v>
      </c>
      <c r="D91" s="84"/>
      <c r="E91" s="160"/>
    </row>
    <row r="92" spans="1:5" x14ac:dyDescent="0.25">
      <c r="A92" s="66" t="s">
        <v>716</v>
      </c>
      <c r="B92" s="40" t="s">
        <v>639</v>
      </c>
      <c r="C92" s="47">
        <v>90</v>
      </c>
      <c r="D92" s="84"/>
      <c r="E92" s="160"/>
    </row>
    <row r="93" spans="1:5" x14ac:dyDescent="0.25">
      <c r="A93" s="71" t="s">
        <v>722</v>
      </c>
      <c r="B93" s="40" t="s">
        <v>639</v>
      </c>
      <c r="C93" s="47">
        <v>60</v>
      </c>
      <c r="D93" s="84"/>
      <c r="E93" s="160"/>
    </row>
    <row r="94" spans="1:5" x14ac:dyDescent="0.25">
      <c r="A94" s="70" t="s">
        <v>717</v>
      </c>
      <c r="B94" s="40" t="s">
        <v>639</v>
      </c>
      <c r="C94" s="47">
        <v>60</v>
      </c>
      <c r="D94" s="84"/>
      <c r="E94" s="160"/>
    </row>
    <row r="95" spans="1:5" x14ac:dyDescent="0.25">
      <c r="A95" s="70" t="s">
        <v>718</v>
      </c>
      <c r="B95" s="40" t="s">
        <v>639</v>
      </c>
      <c r="C95" s="47">
        <v>75</v>
      </c>
      <c r="D95" s="84"/>
      <c r="E95" s="160"/>
    </row>
    <row r="96" spans="1:5" x14ac:dyDescent="0.25">
      <c r="A96" s="66" t="s">
        <v>719</v>
      </c>
      <c r="B96" s="40" t="s">
        <v>639</v>
      </c>
      <c r="C96" s="47">
        <v>90</v>
      </c>
      <c r="D96" s="84"/>
      <c r="E96" s="160"/>
    </row>
    <row r="97" spans="1:6" x14ac:dyDescent="0.25">
      <c r="A97" s="66" t="s">
        <v>730</v>
      </c>
      <c r="B97" s="40" t="s">
        <v>639</v>
      </c>
      <c r="C97" s="47">
        <v>60</v>
      </c>
      <c r="D97" s="84"/>
      <c r="E97" s="160"/>
    </row>
    <row r="98" spans="1:6" x14ac:dyDescent="0.25">
      <c r="A98" s="71" t="s">
        <v>731</v>
      </c>
      <c r="B98" s="40" t="s">
        <v>639</v>
      </c>
      <c r="C98" s="47">
        <v>60</v>
      </c>
      <c r="D98" s="84"/>
      <c r="E98" s="160"/>
    </row>
    <row r="99" spans="1:6" x14ac:dyDescent="0.25">
      <c r="A99" s="66" t="s">
        <v>726</v>
      </c>
      <c r="B99" s="40" t="s">
        <v>639</v>
      </c>
      <c r="C99" s="47">
        <v>60</v>
      </c>
      <c r="D99" s="84"/>
      <c r="E99" s="160"/>
    </row>
    <row r="100" spans="1:6" x14ac:dyDescent="0.25">
      <c r="A100" s="66" t="s">
        <v>727</v>
      </c>
      <c r="B100" s="40" t="s">
        <v>639</v>
      </c>
      <c r="C100" s="47">
        <v>75</v>
      </c>
      <c r="D100" s="84"/>
      <c r="E100" s="160"/>
    </row>
    <row r="101" spans="1:6" x14ac:dyDescent="0.25">
      <c r="A101" s="66" t="s">
        <v>728</v>
      </c>
      <c r="B101" s="40" t="s">
        <v>639</v>
      </c>
      <c r="C101" s="47">
        <v>90</v>
      </c>
      <c r="D101" s="84"/>
      <c r="E101" s="160"/>
    </row>
    <row r="102" spans="1:6" x14ac:dyDescent="0.25">
      <c r="A102" s="233" t="s">
        <v>732</v>
      </c>
      <c r="B102" s="233"/>
      <c r="C102" s="233"/>
      <c r="D102" s="233"/>
      <c r="E102" s="234"/>
      <c r="F102" s="158"/>
    </row>
    <row r="103" spans="1:6" ht="15.75" x14ac:dyDescent="0.25">
      <c r="A103" s="31" t="s">
        <v>1</v>
      </c>
      <c r="B103" s="32">
        <v>2024</v>
      </c>
      <c r="C103" s="32">
        <v>2025</v>
      </c>
      <c r="D103" s="84"/>
      <c r="E103" s="160"/>
    </row>
    <row r="104" spans="1:6" x14ac:dyDescent="0.25">
      <c r="A104" s="39" t="s">
        <v>743</v>
      </c>
      <c r="B104" s="40" t="s">
        <v>639</v>
      </c>
      <c r="C104" s="47">
        <v>140</v>
      </c>
      <c r="D104" s="84"/>
      <c r="E104" s="160"/>
    </row>
    <row r="105" spans="1:6" x14ac:dyDescent="0.25">
      <c r="A105" s="39" t="s">
        <v>744</v>
      </c>
      <c r="B105" s="40" t="s">
        <v>639</v>
      </c>
      <c r="C105" s="47">
        <v>130</v>
      </c>
      <c r="D105" s="84"/>
      <c r="E105" s="160"/>
    </row>
    <row r="106" spans="1:6" x14ac:dyDescent="0.25">
      <c r="A106" s="39" t="s">
        <v>721</v>
      </c>
      <c r="B106" s="40" t="s">
        <v>639</v>
      </c>
      <c r="C106" s="47">
        <v>280</v>
      </c>
      <c r="D106" s="84"/>
      <c r="E106" s="160"/>
    </row>
    <row r="107" spans="1:6" x14ac:dyDescent="0.25">
      <c r="A107" s="67" t="s">
        <v>713</v>
      </c>
      <c r="B107" s="40" t="s">
        <v>639</v>
      </c>
      <c r="C107" s="47">
        <v>130</v>
      </c>
      <c r="D107" s="84"/>
      <c r="E107" s="160"/>
    </row>
    <row r="108" spans="1:6" x14ac:dyDescent="0.25">
      <c r="A108" s="39" t="s">
        <v>745</v>
      </c>
      <c r="B108" s="40" t="s">
        <v>639</v>
      </c>
      <c r="C108" s="47">
        <v>130</v>
      </c>
      <c r="D108" s="84"/>
      <c r="E108" s="160"/>
    </row>
    <row r="109" spans="1:6" x14ac:dyDescent="0.25">
      <c r="A109" s="67" t="s">
        <v>722</v>
      </c>
      <c r="B109" s="40" t="s">
        <v>639</v>
      </c>
      <c r="C109" s="47"/>
      <c r="D109" s="84"/>
      <c r="E109" s="160"/>
    </row>
    <row r="110" spans="1:6" x14ac:dyDescent="0.25">
      <c r="A110" s="39" t="s">
        <v>746</v>
      </c>
      <c r="B110" s="40" t="s">
        <v>639</v>
      </c>
      <c r="C110" s="47">
        <v>85</v>
      </c>
      <c r="D110" s="84"/>
      <c r="E110" s="160"/>
    </row>
    <row r="111" spans="1:6" x14ac:dyDescent="0.25">
      <c r="A111" s="67" t="s">
        <v>731</v>
      </c>
      <c r="B111" s="40" t="s">
        <v>639</v>
      </c>
      <c r="C111" s="47">
        <v>60</v>
      </c>
      <c r="D111" s="84"/>
      <c r="E111" s="160"/>
    </row>
    <row r="112" spans="1:6" x14ac:dyDescent="0.25">
      <c r="A112" s="68" t="s">
        <v>747</v>
      </c>
      <c r="B112" s="40" t="s">
        <v>639</v>
      </c>
      <c r="C112" s="47">
        <v>64</v>
      </c>
      <c r="D112" s="84"/>
      <c r="E112" s="160"/>
    </row>
    <row r="113" spans="1:5" x14ac:dyDescent="0.25">
      <c r="A113" s="39" t="s">
        <v>715</v>
      </c>
      <c r="B113" s="40" t="s">
        <v>639</v>
      </c>
      <c r="C113" s="47">
        <v>60</v>
      </c>
      <c r="D113" s="84"/>
      <c r="E113" s="160"/>
    </row>
    <row r="114" spans="1:5" x14ac:dyDescent="0.25">
      <c r="A114" s="157" t="s">
        <v>733</v>
      </c>
      <c r="B114" s="40"/>
      <c r="C114" s="40"/>
      <c r="D114" s="84"/>
      <c r="E114" s="160"/>
    </row>
    <row r="115" spans="1:5" s="2" customFormat="1" x14ac:dyDescent="0.25">
      <c r="A115" s="157"/>
      <c r="B115" s="40"/>
      <c r="C115" s="40"/>
      <c r="D115" s="84"/>
      <c r="E115" s="182"/>
    </row>
    <row r="116" spans="1:5" s="2" customFormat="1" x14ac:dyDescent="0.25">
      <c r="A116" s="266" t="s">
        <v>917</v>
      </c>
      <c r="B116" s="267"/>
      <c r="C116" s="267"/>
      <c r="D116" s="267"/>
      <c r="E116" s="267"/>
    </row>
    <row r="117" spans="1:5" s="2" customFormat="1" ht="15.75" x14ac:dyDescent="0.25">
      <c r="A117" s="183" t="s">
        <v>1</v>
      </c>
      <c r="B117" s="184">
        <v>2024</v>
      </c>
      <c r="C117" s="184">
        <v>2025</v>
      </c>
      <c r="D117" s="185"/>
      <c r="E117" s="185"/>
    </row>
    <row r="118" spans="1:5" s="2" customFormat="1" x14ac:dyDescent="0.25">
      <c r="A118" s="269" t="s">
        <v>942</v>
      </c>
      <c r="B118" s="187" t="s">
        <v>639</v>
      </c>
      <c r="C118" s="188">
        <v>435</v>
      </c>
      <c r="D118" s="185"/>
      <c r="E118" s="185"/>
    </row>
    <row r="119" spans="1:5" s="2" customFormat="1" x14ac:dyDescent="0.25">
      <c r="A119" s="269" t="s">
        <v>943</v>
      </c>
      <c r="B119" s="187" t="s">
        <v>639</v>
      </c>
      <c r="C119" s="188">
        <v>600</v>
      </c>
      <c r="D119" s="185"/>
      <c r="E119" s="185"/>
    </row>
    <row r="120" spans="1:5" s="2" customFormat="1" x14ac:dyDescent="0.25">
      <c r="A120" s="269" t="s">
        <v>944</v>
      </c>
      <c r="B120" s="187" t="s">
        <v>639</v>
      </c>
      <c r="C120" s="188">
        <v>520</v>
      </c>
      <c r="D120" s="185"/>
      <c r="E120" s="185"/>
    </row>
    <row r="121" spans="1:5" s="2" customFormat="1" x14ac:dyDescent="0.25">
      <c r="A121" s="269" t="s">
        <v>945</v>
      </c>
      <c r="B121" s="187" t="s">
        <v>639</v>
      </c>
      <c r="C121" s="188">
        <v>725</v>
      </c>
      <c r="D121" s="185"/>
      <c r="E121" s="185"/>
    </row>
    <row r="122" spans="1:5" s="2" customFormat="1" x14ac:dyDescent="0.25">
      <c r="A122" s="186" t="s">
        <v>918</v>
      </c>
      <c r="B122" s="187" t="s">
        <v>639</v>
      </c>
      <c r="C122" s="188">
        <v>800</v>
      </c>
      <c r="D122" s="185"/>
      <c r="E122" s="185"/>
    </row>
    <row r="123" spans="1:5" s="2" customFormat="1" x14ac:dyDescent="0.25">
      <c r="A123" s="186" t="s">
        <v>919</v>
      </c>
      <c r="B123" s="187" t="s">
        <v>639</v>
      </c>
      <c r="C123" s="188">
        <v>860</v>
      </c>
      <c r="D123" s="185"/>
      <c r="E123" s="185"/>
    </row>
    <row r="124" spans="1:5" s="2" customFormat="1" x14ac:dyDescent="0.25">
      <c r="A124" s="186" t="s">
        <v>920</v>
      </c>
      <c r="B124" s="187" t="s">
        <v>639</v>
      </c>
      <c r="C124" s="188">
        <v>920</v>
      </c>
      <c r="D124" s="185"/>
      <c r="E124" s="185"/>
    </row>
    <row r="125" spans="1:5" s="2" customFormat="1" x14ac:dyDescent="0.25">
      <c r="A125" s="186" t="s">
        <v>921</v>
      </c>
      <c r="B125" s="187" t="s">
        <v>639</v>
      </c>
      <c r="C125" s="188">
        <v>980</v>
      </c>
      <c r="D125" s="185"/>
      <c r="E125" s="185"/>
    </row>
    <row r="126" spans="1:5" s="2" customFormat="1" x14ac:dyDescent="0.25">
      <c r="A126" s="186" t="s">
        <v>922</v>
      </c>
      <c r="B126" s="187" t="s">
        <v>639</v>
      </c>
      <c r="C126" s="188">
        <v>1040</v>
      </c>
      <c r="D126" s="185"/>
      <c r="E126" s="185"/>
    </row>
    <row r="127" spans="1:5" s="2" customFormat="1" x14ac:dyDescent="0.25">
      <c r="A127" s="186" t="s">
        <v>923</v>
      </c>
      <c r="B127" s="187" t="s">
        <v>639</v>
      </c>
      <c r="C127" s="188">
        <v>1100</v>
      </c>
      <c r="D127" s="185"/>
      <c r="E127" s="185"/>
    </row>
    <row r="128" spans="1:5" s="2" customFormat="1" x14ac:dyDescent="0.25">
      <c r="A128" s="186" t="s">
        <v>924</v>
      </c>
      <c r="B128" s="187" t="s">
        <v>639</v>
      </c>
      <c r="C128" s="188">
        <v>1160</v>
      </c>
      <c r="D128" s="185"/>
      <c r="E128" s="185"/>
    </row>
    <row r="129" spans="1:6" s="2" customFormat="1" x14ac:dyDescent="0.25">
      <c r="A129" s="186" t="s">
        <v>925</v>
      </c>
      <c r="B129" s="187" t="s">
        <v>639</v>
      </c>
      <c r="C129" s="188">
        <v>1220</v>
      </c>
      <c r="D129" s="185"/>
      <c r="E129" s="185"/>
    </row>
    <row r="130" spans="1:6" s="2" customFormat="1" x14ac:dyDescent="0.25">
      <c r="A130" s="186" t="s">
        <v>926</v>
      </c>
      <c r="B130" s="187" t="s">
        <v>639</v>
      </c>
      <c r="C130" s="188">
        <v>1280</v>
      </c>
      <c r="D130" s="185"/>
      <c r="E130" s="185"/>
    </row>
    <row r="131" spans="1:6" s="2" customFormat="1" x14ac:dyDescent="0.25">
      <c r="A131" s="186" t="s">
        <v>927</v>
      </c>
      <c r="B131" s="187" t="s">
        <v>639</v>
      </c>
      <c r="C131" s="188">
        <v>1340</v>
      </c>
      <c r="D131" s="185"/>
      <c r="E131" s="185"/>
    </row>
    <row r="132" spans="1:6" s="2" customFormat="1" ht="60" x14ac:dyDescent="0.25">
      <c r="A132" s="189" t="s">
        <v>932</v>
      </c>
      <c r="B132" s="190" t="s">
        <v>639</v>
      </c>
      <c r="C132" s="186" t="s">
        <v>928</v>
      </c>
      <c r="D132" s="185"/>
      <c r="E132" s="185"/>
    </row>
    <row r="133" spans="1:6" s="2" customFormat="1" x14ac:dyDescent="0.25">
      <c r="A133" s="268" t="s">
        <v>929</v>
      </c>
      <c r="B133" s="268"/>
      <c r="C133" s="268"/>
      <c r="D133" s="268"/>
      <c r="E133" s="268"/>
    </row>
    <row r="134" spans="1:6" s="2" customFormat="1" ht="90" x14ac:dyDescent="0.25">
      <c r="A134" s="191" t="s">
        <v>929</v>
      </c>
      <c r="B134" s="187" t="s">
        <v>639</v>
      </c>
      <c r="C134" s="192" t="s">
        <v>940</v>
      </c>
      <c r="D134" s="193"/>
      <c r="E134" s="193"/>
    </row>
    <row r="135" spans="1:6" s="2" customFormat="1" ht="45" x14ac:dyDescent="0.25">
      <c r="A135" s="191" t="s">
        <v>930</v>
      </c>
      <c r="B135" s="187" t="s">
        <v>639</v>
      </c>
      <c r="C135" s="192" t="s">
        <v>937</v>
      </c>
      <c r="D135" s="193"/>
      <c r="E135" s="193"/>
    </row>
    <row r="136" spans="1:6" s="2" customFormat="1" ht="45" x14ac:dyDescent="0.25">
      <c r="A136" s="191" t="s">
        <v>931</v>
      </c>
      <c r="B136" s="187" t="s">
        <v>639</v>
      </c>
      <c r="C136" s="192" t="s">
        <v>941</v>
      </c>
      <c r="D136" s="193"/>
      <c r="E136" s="193"/>
    </row>
    <row r="137" spans="1:6" s="2" customFormat="1" x14ac:dyDescent="0.25">
      <c r="A137" s="268" t="s">
        <v>933</v>
      </c>
      <c r="B137" s="268"/>
      <c r="C137" s="268"/>
      <c r="D137" s="268"/>
      <c r="E137" s="268"/>
    </row>
    <row r="138" spans="1:6" s="2" customFormat="1" ht="45" x14ac:dyDescent="0.25">
      <c r="A138" s="191" t="s">
        <v>934</v>
      </c>
      <c r="B138" s="187" t="s">
        <v>639</v>
      </c>
      <c r="C138" s="194" t="s">
        <v>937</v>
      </c>
      <c r="D138" s="193"/>
      <c r="E138" s="195"/>
    </row>
    <row r="139" spans="1:6" s="2" customFormat="1" ht="45" x14ac:dyDescent="0.25">
      <c r="A139" s="191" t="s">
        <v>935</v>
      </c>
      <c r="B139" s="187" t="s">
        <v>639</v>
      </c>
      <c r="C139" s="194" t="s">
        <v>938</v>
      </c>
      <c r="D139" s="193"/>
      <c r="E139" s="195"/>
    </row>
    <row r="140" spans="1:6" s="2" customFormat="1" ht="45" x14ac:dyDescent="0.25">
      <c r="A140" s="191" t="s">
        <v>936</v>
      </c>
      <c r="B140" s="187" t="s">
        <v>639</v>
      </c>
      <c r="C140" s="194" t="s">
        <v>939</v>
      </c>
      <c r="D140" s="193"/>
      <c r="E140" s="195"/>
    </row>
    <row r="141" spans="1:6" x14ac:dyDescent="0.25">
      <c r="A141" s="264" t="s">
        <v>734</v>
      </c>
      <c r="B141" s="264"/>
      <c r="C141" s="264"/>
      <c r="D141" s="264"/>
      <c r="E141" s="265"/>
      <c r="F141" s="158"/>
    </row>
    <row r="142" spans="1:6" ht="15.75" x14ac:dyDescent="0.25">
      <c r="A142" s="31" t="s">
        <v>1</v>
      </c>
      <c r="B142" s="32">
        <v>2024</v>
      </c>
      <c r="C142" s="32">
        <v>2025</v>
      </c>
      <c r="D142" s="84"/>
      <c r="E142" s="160"/>
    </row>
    <row r="143" spans="1:6" x14ac:dyDescent="0.25">
      <c r="A143" s="68" t="s">
        <v>748</v>
      </c>
      <c r="B143" s="40" t="s">
        <v>639</v>
      </c>
      <c r="C143" s="47">
        <v>80</v>
      </c>
      <c r="D143" s="84"/>
      <c r="E143" s="160"/>
    </row>
    <row r="144" spans="1:6" x14ac:dyDescent="0.25">
      <c r="A144" s="68" t="s">
        <v>749</v>
      </c>
      <c r="B144" s="40" t="s">
        <v>639</v>
      </c>
      <c r="C144" s="47">
        <v>30</v>
      </c>
      <c r="D144" s="84"/>
      <c r="E144" s="160"/>
    </row>
    <row r="145" spans="1:5" x14ac:dyDescent="0.25">
      <c r="A145" s="68" t="s">
        <v>750</v>
      </c>
      <c r="B145" s="40" t="s">
        <v>639</v>
      </c>
      <c r="C145" s="47">
        <v>600</v>
      </c>
      <c r="D145" s="84"/>
      <c r="E145" s="160"/>
    </row>
    <row r="146" spans="1:5" x14ac:dyDescent="0.25">
      <c r="A146" s="68" t="s">
        <v>751</v>
      </c>
      <c r="B146" s="40" t="s">
        <v>639</v>
      </c>
      <c r="C146" s="47">
        <v>155</v>
      </c>
      <c r="D146" s="84"/>
      <c r="E146" s="160"/>
    </row>
    <row r="147" spans="1:5" x14ac:dyDescent="0.25">
      <c r="A147" s="68" t="s">
        <v>735</v>
      </c>
      <c r="B147" s="40" t="s">
        <v>639</v>
      </c>
      <c r="C147" s="47" t="s">
        <v>754</v>
      </c>
      <c r="D147" s="84"/>
      <c r="E147" s="160"/>
    </row>
    <row r="148" spans="1:5" x14ac:dyDescent="0.25">
      <c r="A148" s="68" t="s">
        <v>752</v>
      </c>
      <c r="B148" s="40" t="s">
        <v>639</v>
      </c>
      <c r="C148" s="49" t="s">
        <v>755</v>
      </c>
      <c r="D148" s="84"/>
      <c r="E148" s="160"/>
    </row>
    <row r="149" spans="1:5" x14ac:dyDescent="0.25">
      <c r="A149" s="68" t="s">
        <v>736</v>
      </c>
      <c r="B149" s="40" t="s">
        <v>639</v>
      </c>
      <c r="C149" s="49">
        <v>90</v>
      </c>
      <c r="D149" s="84"/>
      <c r="E149" s="160"/>
    </row>
    <row r="150" spans="1:5" ht="15.75" thickBot="1" x14ac:dyDescent="0.3">
      <c r="A150" s="74" t="s">
        <v>753</v>
      </c>
      <c r="B150" s="41" t="s">
        <v>639</v>
      </c>
      <c r="C150" s="48">
        <v>90</v>
      </c>
      <c r="D150" s="159"/>
      <c r="E150" s="161"/>
    </row>
    <row r="152" spans="1:5" x14ac:dyDescent="0.25">
      <c r="A152" s="29" t="s">
        <v>37</v>
      </c>
    </row>
    <row r="153" spans="1:5" x14ac:dyDescent="0.25">
      <c r="A153" s="29"/>
    </row>
  </sheetData>
  <mergeCells count="7">
    <mergeCell ref="A1:E1"/>
    <mergeCell ref="A80:E80"/>
    <mergeCell ref="A102:E102"/>
    <mergeCell ref="A141:E141"/>
    <mergeCell ref="A116:E116"/>
    <mergeCell ref="A133:E133"/>
    <mergeCell ref="A137:E1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3E37810DFA44FB0882C230C44DDFA" ma:contentTypeVersion="14" ma:contentTypeDescription="Create a new document." ma:contentTypeScope="" ma:versionID="b61f4eea8fe20c0ee49b7857c0eda502">
  <xsd:schema xmlns:xsd="http://www.w3.org/2001/XMLSchema" xmlns:xs="http://www.w3.org/2001/XMLSchema" xmlns:p="http://schemas.microsoft.com/office/2006/metadata/properties" xmlns:ns3="9334833b-55f4-4607-985d-4bb4dec1638f" xmlns:ns4="6127361b-cc21-4cb3-93f5-a537c5172ef2" targetNamespace="http://schemas.microsoft.com/office/2006/metadata/properties" ma:root="true" ma:fieldsID="372399e792cddb1afdb5ac124b4bc48a" ns3:_="" ns4:_="">
    <xsd:import namespace="9334833b-55f4-4607-985d-4bb4dec1638f"/>
    <xsd:import namespace="6127361b-cc21-4cb3-93f5-a537c5172ef2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4833b-55f4-4607-985d-4bb4dec1638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7361b-cc21-4cb3-93f5-a537c5172ef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334833b-55f4-4607-985d-4bb4dec1638f" xsi:nil="true"/>
  </documentManagement>
</p:properties>
</file>

<file path=customXml/itemProps1.xml><?xml version="1.0" encoding="utf-8"?>
<ds:datastoreItem xmlns:ds="http://schemas.openxmlformats.org/officeDocument/2006/customXml" ds:itemID="{94B07D6F-149D-4F26-BFD4-1654BE60C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34833b-55f4-4607-985d-4bb4dec1638f"/>
    <ds:schemaRef ds:uri="6127361b-cc21-4cb3-93f5-a537c5172e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B47E5D-F9D2-4945-905B-EFE8968D9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CE003D-A148-4E1A-8BEE-01A69046EFD4}">
  <ds:schemaRefs>
    <ds:schemaRef ds:uri="http://schemas.microsoft.com/office/infopath/2007/PartnerControls"/>
    <ds:schemaRef ds:uri="http://purl.org/dc/elements/1.1/"/>
    <ds:schemaRef ds:uri="6127361b-cc21-4cb3-93f5-a537c5172ef2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334833b-55f4-4607-985d-4bb4dec1638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MISC.</vt:lpstr>
      <vt:lpstr>PLANNING </vt:lpstr>
      <vt:lpstr>PLI</vt:lpstr>
      <vt:lpstr>PUBLIC SAFETY</vt:lpstr>
      <vt:lpstr>PS - FILM &amp; EVENT</vt:lpstr>
      <vt:lpstr>PS - REIMBURSABLE</vt:lpstr>
      <vt:lpstr>PARKS &amp; REC</vt:lpstr>
      <vt:lpstr>DPW</vt:lpstr>
      <vt:lpstr>DOMI</vt:lpstr>
      <vt:lpstr>DOMI!Print_Area</vt:lpstr>
      <vt:lpstr>DPW!Print_Area</vt:lpstr>
      <vt:lpstr>MISC.!Print_Area</vt:lpstr>
      <vt:lpstr>'PARKS &amp; REC'!Print_Area</vt:lpstr>
      <vt:lpstr>'PLANNING '!Print_Area</vt:lpstr>
      <vt:lpstr>PLI!Print_Area</vt:lpstr>
      <vt:lpstr>'PS - FILM &amp; EVENT'!Print_Area</vt:lpstr>
      <vt:lpstr>'PS - REIMBURSABLE'!Print_Area</vt:lpstr>
      <vt:lpstr>'PUBLIC SAFETY'!Print_Area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Gittlen, Grant</dc:creator>
  <cp:keywords/>
  <dc:description/>
  <cp:lastModifiedBy>Haresign, Pedram</cp:lastModifiedBy>
  <cp:revision/>
  <dcterms:created xsi:type="dcterms:W3CDTF">2019-01-17T20:10:49Z</dcterms:created>
  <dcterms:modified xsi:type="dcterms:W3CDTF">2025-05-29T19:15:59Z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0x0101004683E37810DFA44FB0882C230C44DDFA</vt:lpwstr>
  </property>
</Properties>
</file>