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60" windowHeight="5490" tabRatio="670" activeTab="0"/>
  </bookViews>
  <sheets>
    <sheet name="Cap" sheetId="9" r:id="rId1"/>
    <sheet name="Admin - Capital" sheetId="18" r:id="rId2"/>
  </sheets>
  <definedNames>
    <definedName name="_xlnm.Print_Area" localSheetId="0">'Cap'!$A$1:$G$38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<sst xmlns="http://schemas.openxmlformats.org/spreadsheetml/2006/main" count="452" uniqueCount="99">
  <si>
    <t>Budget</t>
  </si>
  <si>
    <t>Page</t>
  </si>
  <si>
    <t>Decrease</t>
  </si>
  <si>
    <t>From</t>
  </si>
  <si>
    <t>To</t>
  </si>
  <si>
    <t>Amount</t>
  </si>
  <si>
    <t>Increase</t>
  </si>
  <si>
    <t>Presented by Councilperson Strassburger</t>
  </si>
  <si>
    <t>Fund</t>
  </si>
  <si>
    <t>Bill number 2022-0947(Capital &amp; CDBG)</t>
  </si>
  <si>
    <t>Source</t>
  </si>
  <si>
    <t>Capital Project</t>
  </si>
  <si>
    <t>Deliverable</t>
  </si>
  <si>
    <t>Bond</t>
  </si>
  <si>
    <t>Street Resurfacing</t>
  </si>
  <si>
    <t>Lang Court Concrete</t>
  </si>
  <si>
    <t>Linden Lane Concrete</t>
  </si>
  <si>
    <t>Net Change, 2023 Capital Budget:</t>
  </si>
  <si>
    <t>Presented by Councilman Coghill</t>
  </si>
  <si>
    <t>PAYGO</t>
  </si>
  <si>
    <t>Complete Streets</t>
  </si>
  <si>
    <t>Brownsville Road Study (District 4)</t>
  </si>
  <si>
    <t>Westwood School Field Concession Stand</t>
  </si>
  <si>
    <t>Capital Amendment #1 - Lang Court and Linden Lane Concrete Resurfacing from Bituminous Paving Program</t>
  </si>
  <si>
    <t>Bituminous Paving Program</t>
  </si>
  <si>
    <t xml:space="preserve">-   </t>
  </si>
  <si>
    <t xml:space="preserve">$-   </t>
  </si>
  <si>
    <t>Capital Amendment #2 - Brownsville Road Study</t>
  </si>
  <si>
    <t xml:space="preserve"> -   </t>
  </si>
  <si>
    <t>Capital Amendment #3 - Park Reconstruction - Parks Tax Deliverable Swap</t>
  </si>
  <si>
    <t>Presented by Councilperson Wilson</t>
  </si>
  <si>
    <t>Parks Tax</t>
  </si>
  <si>
    <t>Park Reconstruction - Parks Tax</t>
  </si>
  <si>
    <t>Allegheny Commons Court Upgrades</t>
  </si>
  <si>
    <t>Allegheny Commons East Plan</t>
  </si>
  <si>
    <t>Michael Flynn Memorial Field and Trail Connection</t>
  </si>
  <si>
    <t>Marmaduke Dek Hockey Electronic Scoreboard and Dasher System</t>
  </si>
  <si>
    <t>Capital Amendment #4 - New Park Reconstruction - Parks Tax Deliverables</t>
  </si>
  <si>
    <t>Presented by Council President Kail-Smith and Councilperson Strassburger</t>
  </si>
  <si>
    <t xml:space="preserve">Allegheny Commons North Promenade - Pittsburgh Parks Concervancy </t>
  </si>
  <si>
    <t>-</t>
  </si>
  <si>
    <t>Administration Amendments</t>
  </si>
  <si>
    <t>Total</t>
  </si>
  <si>
    <t>Impact</t>
  </si>
  <si>
    <t>Capital</t>
  </si>
  <si>
    <t>#1 - Associating direct URA personnel costs to the appropriate project (CDBG)</t>
  </si>
  <si>
    <t>Budget Page</t>
  </si>
  <si>
    <t>Increase/Decrease</t>
  </si>
  <si>
    <t>HOUSING DEVELOPMENT</t>
  </si>
  <si>
    <t>6 Year</t>
  </si>
  <si>
    <t>118-119</t>
  </si>
  <si>
    <t>CDBG</t>
  </si>
  <si>
    <t>Affordable and Workforce For-Sale Development</t>
  </si>
  <si>
    <t>Affordable Rental Development</t>
  </si>
  <si>
    <t>Home Accessibility Program for Independence</t>
  </si>
  <si>
    <t>NEIGHBORHOOD INITIATIVES FUND</t>
  </si>
  <si>
    <t>120-121</t>
  </si>
  <si>
    <t>Neighborhood Initiatives Fund Sub-Recipient Grant</t>
  </si>
  <si>
    <t>SMALL BUSINESS DEVELOPMENT</t>
  </si>
  <si>
    <t>124-125</t>
  </si>
  <si>
    <t>URBAN REDEVELOPMENT AUTHORITY PERSONNEL</t>
  </si>
  <si>
    <t>168-169</t>
  </si>
  <si>
    <t>URA Personnel</t>
  </si>
  <si>
    <t>Total (CDBG)</t>
  </si>
  <si>
    <t>#2 - Accepting a grant award for a collaborative flood control project with PWSA</t>
  </si>
  <si>
    <t>52-53</t>
  </si>
  <si>
    <t>Other</t>
  </si>
  <si>
    <t>Haverhill St - Stormwater Improvements (Allegheny County Conservation District)</t>
  </si>
  <si>
    <t>Total (Other)</t>
  </si>
  <si>
    <t>#3 - Adding funding for Oliver Bath House (Bond)</t>
  </si>
  <si>
    <t>FACILITY IMPROVEMENTS - REC. AND SENIOR CENTERS</t>
  </si>
  <si>
    <t>98-99</t>
  </si>
  <si>
    <t>BOND</t>
  </si>
  <si>
    <t>Oliver Bath House - Construction</t>
  </si>
  <si>
    <t>Total (Bond)</t>
  </si>
  <si>
    <t>#4 - Shifting funding for senior programming (CDBG)</t>
  </si>
  <si>
    <t>MAYOR'S PUBLIC SERVICE GRANTS</t>
  </si>
  <si>
    <t>154-155</t>
  </si>
  <si>
    <t>Mayor's Public Service Grants</t>
  </si>
  <si>
    <t>SENIOR COMMUNITY PROGRAM</t>
  </si>
  <si>
    <t>164-165</t>
  </si>
  <si>
    <t>Healthy Active Living Center Personnel &amp; Programs</t>
  </si>
  <si>
    <t>#5 - Adding funding for Fowler Pool and Cross/Strauss Parklet projects (Parks Trust Fund)</t>
  </si>
  <si>
    <t>NOTE: please also update the "Project Fund-Out" line in the Parks TF</t>
  </si>
  <si>
    <t>PARKS RECONSTRUCTION - PaARKS TAX</t>
  </si>
  <si>
    <t>104-106</t>
  </si>
  <si>
    <t>Fowler Pool Upgrades</t>
  </si>
  <si>
    <t>Cross and Strauss Parklet Upgrades</t>
  </si>
  <si>
    <t>#6 - Shifting funding for the Bedford CHOICE project (PAYGO)</t>
  </si>
  <si>
    <t>NOTE: please update Responsible Department to "Urban Redevelopment Authority"</t>
  </si>
  <si>
    <t>BEDFORD DWELLINGS CHOICE NEIGHBORHOOD</t>
  </si>
  <si>
    <t>114-115</t>
  </si>
  <si>
    <t>Bedford - Targeted Façade  Repair/Renovation</t>
  </si>
  <si>
    <t>Bedford - Acquisition and Rehabilitation Homeownership</t>
  </si>
  <si>
    <t>Bedford - Street Level Commercial Activation</t>
  </si>
  <si>
    <t>Housing Development</t>
  </si>
  <si>
    <t>Total (PAYGO)</t>
  </si>
  <si>
    <t>Capital Amendment #5 - New Park Reconstruction - Parks Tax Deliverable</t>
  </si>
  <si>
    <t xml:space="preserve">Allegheny Commons North Pramenade - Pittsburgh Parks Concervancy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</si>
</sst>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4"/>
      <color rgb="FF000000"/>
      <name val="Times New Roman"/>
      <family val="1"/>
    </font>
    <font>
      <strike/>
      <sz val="11"/>
      <color rgb="FF000000"/>
      <name val="Times New Roman"/>
      <family val="1"/>
    </font>
    <font>
      <strike/>
      <sz val="14"/>
      <color rgb="FF000000"/>
      <name val="Times New Roman"/>
      <family val="1"/>
    </font>
    <font>
      <strike/>
      <sz val="12"/>
      <color rgb="FF000000"/>
      <name val="Times New Roman"/>
      <family val="1"/>
    </font>
    <font>
      <strike/>
      <sz val="11"/>
      <color rgb="FF000000"/>
      <name val="Calibri"/>
      <family val="2"/>
      <scheme val="minor"/>
    </font>
    <font>
      <b/>
      <strike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0" fillId="0" borderId="0" xfId="0" applyFont="1"/>
    <xf numFmtId="0" fontId="10" fillId="3" borderId="1" xfId="0" applyFont="1" applyFill="1" applyBorder="1" applyAlignment="1">
      <alignment horizontal="center"/>
    </xf>
    <xf numFmtId="164" fontId="8" fillId="4" borderId="1" xfId="18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18" applyNumberFormat="1" applyFont="1" applyBorder="1"/>
    <xf numFmtId="164" fontId="10" fillId="0" borderId="1" xfId="18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64" fontId="0" fillId="0" borderId="0" xfId="18" applyNumberFormat="1" applyFont="1" applyBorder="1"/>
    <xf numFmtId="164" fontId="10" fillId="0" borderId="0" xfId="18" applyNumberFormat="1" applyFont="1" applyBorder="1"/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164" fontId="0" fillId="0" borderId="3" xfId="18" applyNumberFormat="1" applyFont="1" applyBorder="1"/>
    <xf numFmtId="164" fontId="10" fillId="0" borderId="3" xfId="18" applyNumberFormat="1" applyFont="1" applyBorder="1"/>
    <xf numFmtId="0" fontId="10" fillId="3" borderId="4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6" fontId="14" fillId="0" borderId="0" xfId="0" applyNumberFormat="1" applyFont="1" applyAlignment="1">
      <alignment vertical="center"/>
    </xf>
    <xf numFmtId="1" fontId="8" fillId="3" borderId="1" xfId="18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1" fontId="8" fillId="3" borderId="4" xfId="18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 topLeftCell="A1"/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5.28125" style="0" bestFit="1" customWidth="1"/>
    <col min="5" max="5" width="12.8515625" style="0" bestFit="1" customWidth="1"/>
    <col min="6" max="7" width="14.140625" style="0" customWidth="1"/>
    <col min="8" max="8" width="12.421875" style="0" hidden="1" customWidth="1"/>
  </cols>
  <sheetData>
    <row r="1" spans="1:8" ht="17.5">
      <c r="A1" s="5" t="s">
        <v>23</v>
      </c>
      <c r="B1" s="6"/>
      <c r="C1" s="6"/>
      <c r="D1" s="6"/>
      <c r="E1" s="6"/>
      <c r="F1" s="6"/>
      <c r="G1" s="6"/>
      <c r="H1" s="1"/>
    </row>
    <row r="2" spans="1:8" ht="18">
      <c r="A2" s="7" t="s">
        <v>7</v>
      </c>
      <c r="B2" s="6"/>
      <c r="C2" s="6"/>
      <c r="D2" s="6"/>
      <c r="E2" s="6"/>
      <c r="F2" s="6"/>
      <c r="G2" s="6"/>
      <c r="H2" s="1"/>
    </row>
    <row r="3" spans="1:8" ht="15.5">
      <c r="A3" s="8" t="s">
        <v>0</v>
      </c>
      <c r="B3" s="8" t="s">
        <v>8</v>
      </c>
      <c r="C3" s="10"/>
      <c r="D3" s="9" t="s">
        <v>9</v>
      </c>
      <c r="E3" s="20"/>
      <c r="F3" s="12"/>
      <c r="G3" s="12"/>
      <c r="H3" s="1"/>
    </row>
    <row r="4" spans="1:8" ht="15.5">
      <c r="A4" s="8" t="s">
        <v>1</v>
      </c>
      <c r="B4" s="8" t="s">
        <v>10</v>
      </c>
      <c r="C4" s="13" t="s">
        <v>11</v>
      </c>
      <c r="D4" s="13" t="s">
        <v>12</v>
      </c>
      <c r="E4" s="8" t="s">
        <v>3</v>
      </c>
      <c r="F4" s="8" t="s">
        <v>4</v>
      </c>
      <c r="G4" s="8" t="s">
        <v>5</v>
      </c>
      <c r="H4" s="1"/>
    </row>
    <row r="5" spans="1:8" s="4" customFormat="1" ht="15.5">
      <c r="A5" s="14">
        <v>79</v>
      </c>
      <c r="B5" s="14" t="s">
        <v>13</v>
      </c>
      <c r="C5" s="15" t="s">
        <v>14</v>
      </c>
      <c r="D5" s="15" t="s">
        <v>24</v>
      </c>
      <c r="E5" s="16">
        <v>9609155</v>
      </c>
      <c r="F5" s="16">
        <v>9207132</v>
      </c>
      <c r="G5" s="17">
        <v>-402023</v>
      </c>
      <c r="H5" s="3"/>
    </row>
    <row r="6" spans="1:8" ht="15.5">
      <c r="A6" s="14">
        <v>79</v>
      </c>
      <c r="B6" s="14" t="s">
        <v>13</v>
      </c>
      <c r="C6" s="15" t="s">
        <v>14</v>
      </c>
      <c r="D6" s="15" t="s">
        <v>15</v>
      </c>
      <c r="E6" s="15" t="s">
        <v>25</v>
      </c>
      <c r="F6" s="17">
        <v>214888</v>
      </c>
      <c r="G6" s="17">
        <v>214888</v>
      </c>
      <c r="H6" s="1"/>
    </row>
    <row r="7" spans="1:8" ht="15.5">
      <c r="A7" s="14">
        <v>79</v>
      </c>
      <c r="B7" s="14" t="s">
        <v>13</v>
      </c>
      <c r="C7" s="15" t="s">
        <v>14</v>
      </c>
      <c r="D7" s="15" t="s">
        <v>16</v>
      </c>
      <c r="E7" s="15" t="s">
        <v>25</v>
      </c>
      <c r="F7" s="17">
        <v>187135</v>
      </c>
      <c r="G7" s="17">
        <v>187135</v>
      </c>
      <c r="H7" s="2">
        <f>SUM(G6:G7)</f>
        <v>402023</v>
      </c>
    </row>
    <row r="8" spans="1:8" ht="15.5">
      <c r="A8" s="12"/>
      <c r="B8" s="12"/>
      <c r="C8" s="12"/>
      <c r="D8" s="12"/>
      <c r="E8" s="12"/>
      <c r="F8" s="18" t="s">
        <v>17</v>
      </c>
      <c r="G8" s="12" t="s">
        <v>26</v>
      </c>
      <c r="H8" s="1"/>
    </row>
    <row r="9" spans="1:7" ht="15">
      <c r="A9" s="11"/>
      <c r="B9" s="11"/>
      <c r="C9" s="11"/>
      <c r="D9" s="11"/>
      <c r="E9" s="11"/>
      <c r="F9" s="11"/>
      <c r="G9" s="11"/>
    </row>
    <row r="10" spans="1:7" ht="15">
      <c r="A10" s="11"/>
      <c r="B10" s="11"/>
      <c r="C10" s="11"/>
      <c r="D10" s="11"/>
      <c r="E10" s="11"/>
      <c r="F10" s="11"/>
      <c r="G10" s="11"/>
    </row>
    <row r="11" spans="1:8" ht="17.5">
      <c r="A11" s="5" t="s">
        <v>27</v>
      </c>
      <c r="B11" s="6"/>
      <c r="C11" s="6"/>
      <c r="D11" s="6"/>
      <c r="E11" s="6"/>
      <c r="F11" s="6"/>
      <c r="G11" s="6"/>
      <c r="H11" s="1"/>
    </row>
    <row r="12" spans="1:8" ht="18">
      <c r="A12" s="7" t="s">
        <v>18</v>
      </c>
      <c r="B12" s="6"/>
      <c r="C12" s="6"/>
      <c r="D12" s="6"/>
      <c r="E12" s="6"/>
      <c r="F12" s="6"/>
      <c r="G12" s="6"/>
      <c r="H12" s="1"/>
    </row>
    <row r="13" spans="1:8" ht="15.5">
      <c r="A13" s="8" t="s">
        <v>0</v>
      </c>
      <c r="B13" s="8" t="s">
        <v>8</v>
      </c>
      <c r="C13" s="10"/>
      <c r="D13" s="9" t="s">
        <v>9</v>
      </c>
      <c r="E13" s="20"/>
      <c r="F13" s="12"/>
      <c r="G13" s="12"/>
      <c r="H13" s="1"/>
    </row>
    <row r="14" spans="1:8" ht="15.5">
      <c r="A14" s="8" t="s">
        <v>1</v>
      </c>
      <c r="B14" s="8" t="s">
        <v>10</v>
      </c>
      <c r="C14" s="13" t="s">
        <v>11</v>
      </c>
      <c r="D14" s="13" t="s">
        <v>12</v>
      </c>
      <c r="E14" s="8" t="s">
        <v>3</v>
      </c>
      <c r="F14" s="8" t="s">
        <v>4</v>
      </c>
      <c r="G14" s="8" t="s">
        <v>5</v>
      </c>
      <c r="H14" s="1"/>
    </row>
    <row r="15" spans="1:8" s="4" customFormat="1" ht="15.5">
      <c r="A15" s="14">
        <v>41</v>
      </c>
      <c r="B15" s="14" t="s">
        <v>19</v>
      </c>
      <c r="C15" s="15" t="s">
        <v>20</v>
      </c>
      <c r="D15" s="15" t="s">
        <v>21</v>
      </c>
      <c r="E15" s="14" t="s">
        <v>25</v>
      </c>
      <c r="F15" s="16">
        <v>51211</v>
      </c>
      <c r="G15" s="17">
        <v>51211</v>
      </c>
      <c r="H15" s="3"/>
    </row>
    <row r="16" spans="1:8" ht="15.5">
      <c r="A16" s="12"/>
      <c r="B16" s="12"/>
      <c r="C16" s="12"/>
      <c r="D16" s="12"/>
      <c r="E16" s="12"/>
      <c r="F16" s="18" t="s">
        <v>17</v>
      </c>
      <c r="G16" s="19">
        <v>51211</v>
      </c>
      <c r="H16" s="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8" ht="17.5">
      <c r="A19" s="5" t="s">
        <v>29</v>
      </c>
      <c r="B19" s="6"/>
      <c r="C19" s="6"/>
      <c r="D19" s="6"/>
      <c r="E19" s="6"/>
      <c r="F19" s="6"/>
      <c r="G19" s="6"/>
      <c r="H19" s="1"/>
    </row>
    <row r="20" spans="1:8" ht="18">
      <c r="A20" s="7" t="s">
        <v>30</v>
      </c>
      <c r="B20" s="6"/>
      <c r="C20" s="6"/>
      <c r="D20" s="6"/>
      <c r="E20" s="6"/>
      <c r="F20" s="6"/>
      <c r="G20" s="6"/>
      <c r="H20" s="1"/>
    </row>
    <row r="21" spans="1:8" ht="15.5">
      <c r="A21" s="8" t="s">
        <v>0</v>
      </c>
      <c r="B21" s="8" t="s">
        <v>8</v>
      </c>
      <c r="C21" s="10"/>
      <c r="D21" s="9"/>
      <c r="E21" s="20"/>
      <c r="F21" s="12"/>
      <c r="G21" s="12"/>
      <c r="H21" s="1"/>
    </row>
    <row r="22" spans="1:8" ht="15.5">
      <c r="A22" s="8" t="s">
        <v>1</v>
      </c>
      <c r="B22" s="8" t="s">
        <v>10</v>
      </c>
      <c r="C22" s="13" t="s">
        <v>11</v>
      </c>
      <c r="D22" s="13" t="s">
        <v>12</v>
      </c>
      <c r="E22" s="8" t="s">
        <v>3</v>
      </c>
      <c r="F22" s="8" t="s">
        <v>4</v>
      </c>
      <c r="G22" s="8" t="s">
        <v>5</v>
      </c>
      <c r="H22" s="1"/>
    </row>
    <row r="23" spans="1:8" s="4" customFormat="1" ht="15.5">
      <c r="A23" s="14">
        <v>105</v>
      </c>
      <c r="B23" s="14" t="s">
        <v>31</v>
      </c>
      <c r="C23" s="15" t="s">
        <v>32</v>
      </c>
      <c r="D23" s="15" t="s">
        <v>33</v>
      </c>
      <c r="E23" s="16">
        <v>857000</v>
      </c>
      <c r="F23" s="16">
        <v>357000</v>
      </c>
      <c r="G23" s="17">
        <v>-500000</v>
      </c>
      <c r="H23" s="3"/>
    </row>
    <row r="24" spans="1:8" s="4" customFormat="1" ht="15.5">
      <c r="A24" s="14">
        <v>105</v>
      </c>
      <c r="B24" s="14" t="s">
        <v>31</v>
      </c>
      <c r="C24" s="15" t="s">
        <v>32</v>
      </c>
      <c r="D24" s="15" t="s">
        <v>34</v>
      </c>
      <c r="E24" s="14" t="s">
        <v>25</v>
      </c>
      <c r="F24" s="16">
        <v>150000</v>
      </c>
      <c r="G24" s="17">
        <v>150000</v>
      </c>
      <c r="H24" s="3"/>
    </row>
    <row r="25" spans="1:8" ht="15.5">
      <c r="A25" s="14">
        <v>105</v>
      </c>
      <c r="B25" s="14" t="s">
        <v>31</v>
      </c>
      <c r="C25" s="15" t="s">
        <v>32</v>
      </c>
      <c r="D25" s="15" t="s">
        <v>35</v>
      </c>
      <c r="E25" s="14" t="s">
        <v>25</v>
      </c>
      <c r="F25" s="16">
        <v>200000</v>
      </c>
      <c r="G25" s="17">
        <v>200000</v>
      </c>
      <c r="H25" s="1"/>
    </row>
    <row r="26" spans="1:7" ht="15.5">
      <c r="A26" s="14">
        <v>105</v>
      </c>
      <c r="B26" s="14" t="s">
        <v>31</v>
      </c>
      <c r="C26" s="15" t="s">
        <v>32</v>
      </c>
      <c r="D26" s="15" t="s">
        <v>36</v>
      </c>
      <c r="E26" s="14" t="s">
        <v>25</v>
      </c>
      <c r="F26" s="16">
        <v>150000</v>
      </c>
      <c r="G26" s="17">
        <v>150000</v>
      </c>
    </row>
    <row r="27" spans="1:7" ht="15.5">
      <c r="A27" s="12"/>
      <c r="B27" s="12"/>
      <c r="C27" s="12"/>
      <c r="D27" s="12"/>
      <c r="E27" s="12"/>
      <c r="F27" s="18" t="s">
        <v>17</v>
      </c>
      <c r="G27" s="12" t="s">
        <v>26</v>
      </c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11"/>
      <c r="B29" s="11"/>
      <c r="C29" s="11"/>
      <c r="D29" s="11"/>
      <c r="E29" s="11"/>
      <c r="F29" s="11"/>
      <c r="G29" s="11"/>
    </row>
    <row r="30" spans="1:7" ht="17.5">
      <c r="A30" s="5" t="s">
        <v>37</v>
      </c>
      <c r="B30" s="6"/>
      <c r="C30" s="6"/>
      <c r="D30" s="6"/>
      <c r="E30" s="6"/>
      <c r="F30" s="6"/>
      <c r="G30" s="6"/>
    </row>
    <row r="31" spans="1:7" ht="18">
      <c r="A31" s="7" t="s">
        <v>38</v>
      </c>
      <c r="B31" s="6"/>
      <c r="C31" s="6"/>
      <c r="D31" s="6"/>
      <c r="E31" s="6"/>
      <c r="F31" s="6"/>
      <c r="G31" s="6"/>
    </row>
    <row r="32" spans="1:7" ht="15.5">
      <c r="A32" s="8" t="s">
        <v>0</v>
      </c>
      <c r="B32" s="8" t="s">
        <v>8</v>
      </c>
      <c r="C32" s="10"/>
      <c r="D32" s="9"/>
      <c r="E32" s="20"/>
      <c r="F32" s="12"/>
      <c r="G32" s="12"/>
    </row>
    <row r="33" spans="1:7" ht="15.5">
      <c r="A33" s="8" t="s">
        <v>1</v>
      </c>
      <c r="B33" s="8" t="s">
        <v>10</v>
      </c>
      <c r="C33" s="13" t="s">
        <v>11</v>
      </c>
      <c r="D33" s="13" t="s">
        <v>12</v>
      </c>
      <c r="E33" s="8" t="s">
        <v>3</v>
      </c>
      <c r="F33" s="8" t="s">
        <v>4</v>
      </c>
      <c r="G33" s="8" t="s">
        <v>5</v>
      </c>
    </row>
    <row r="34" spans="1:7" ht="15.5">
      <c r="A34" s="14">
        <v>105</v>
      </c>
      <c r="B34" s="14" t="s">
        <v>31</v>
      </c>
      <c r="C34" s="15" t="s">
        <v>32</v>
      </c>
      <c r="D34" s="15" t="s">
        <v>39</v>
      </c>
      <c r="E34" s="14" t="s">
        <v>28</v>
      </c>
      <c r="F34" s="16">
        <v>800000</v>
      </c>
      <c r="G34" s="17">
        <v>800000</v>
      </c>
    </row>
    <row r="35" spans="1:7" ht="15.5">
      <c r="A35" s="14">
        <v>105</v>
      </c>
      <c r="B35" s="14" t="s">
        <v>31</v>
      </c>
      <c r="C35" s="15" t="s">
        <v>32</v>
      </c>
      <c r="D35" s="15" t="s">
        <v>22</v>
      </c>
      <c r="E35" s="14" t="s">
        <v>40</v>
      </c>
      <c r="F35" s="16">
        <v>150000</v>
      </c>
      <c r="G35" s="17">
        <v>150000</v>
      </c>
    </row>
    <row r="36" spans="1:7" ht="15.5">
      <c r="A36" s="12"/>
      <c r="B36" s="12"/>
      <c r="C36" s="12"/>
      <c r="D36" s="12"/>
      <c r="E36" s="12"/>
      <c r="F36" s="18" t="s">
        <v>17</v>
      </c>
      <c r="G36" s="19">
        <v>950000</v>
      </c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11"/>
      <c r="B38" s="11"/>
      <c r="C38" s="11"/>
      <c r="D38" s="11"/>
      <c r="E38" s="11"/>
      <c r="F38" s="11"/>
      <c r="G38" s="11"/>
    </row>
    <row r="39" spans="1:7" ht="17.5">
      <c r="A39" s="47" t="s">
        <v>97</v>
      </c>
      <c r="B39" s="48"/>
      <c r="C39" s="48"/>
      <c r="D39" s="48"/>
      <c r="E39" s="48"/>
      <c r="F39" s="48"/>
      <c r="G39" s="48"/>
    </row>
    <row r="40" spans="1:7" ht="18">
      <c r="A40" s="49" t="s">
        <v>7</v>
      </c>
      <c r="B40" s="48"/>
      <c r="C40" s="48"/>
      <c r="D40" s="48"/>
      <c r="E40" s="48"/>
      <c r="F40" s="48"/>
      <c r="G40" s="48"/>
    </row>
    <row r="41" spans="1:7" ht="15.5">
      <c r="A41" s="50" t="s">
        <v>0</v>
      </c>
      <c r="B41" s="50" t="s">
        <v>8</v>
      </c>
      <c r="C41" s="51"/>
      <c r="D41" s="52" t="s">
        <v>9</v>
      </c>
      <c r="E41" s="53"/>
      <c r="F41" s="54"/>
      <c r="G41" s="54"/>
    </row>
    <row r="42" spans="1:7" ht="15.5">
      <c r="A42" s="50" t="s">
        <v>1</v>
      </c>
      <c r="B42" s="50" t="s">
        <v>10</v>
      </c>
      <c r="C42" s="55" t="s">
        <v>11</v>
      </c>
      <c r="D42" s="55" t="s">
        <v>12</v>
      </c>
      <c r="E42" s="50" t="s">
        <v>3</v>
      </c>
      <c r="F42" s="50" t="s">
        <v>4</v>
      </c>
      <c r="G42" s="50" t="s">
        <v>5</v>
      </c>
    </row>
    <row r="43" spans="1:7" ht="15.5">
      <c r="A43" s="56">
        <v>105</v>
      </c>
      <c r="B43" s="56" t="s">
        <v>31</v>
      </c>
      <c r="C43" s="57" t="s">
        <v>32</v>
      </c>
      <c r="D43" s="57" t="s">
        <v>98</v>
      </c>
      <c r="E43" s="56" t="s">
        <v>28</v>
      </c>
      <c r="F43" s="58">
        <v>800000</v>
      </c>
      <c r="G43" s="59">
        <v>800000</v>
      </c>
    </row>
    <row r="44" spans="1:7" ht="15.5">
      <c r="A44" s="54"/>
      <c r="B44" s="54"/>
      <c r="C44" s="54"/>
      <c r="D44" s="54"/>
      <c r="E44" s="54"/>
      <c r="F44" s="60" t="s">
        <v>17</v>
      </c>
      <c r="G44" s="61">
        <v>800000</v>
      </c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 topLeftCell="A1">
      <selection activeCell="D45" sqref="D45:D46"/>
    </sheetView>
  </sheetViews>
  <sheetFormatPr defaultColWidth="8.7109375" defaultRowHeight="15"/>
  <cols>
    <col min="1" max="1" width="7.7109375" style="22" bestFit="1" customWidth="1"/>
    <col min="2" max="2" width="10.140625" style="22" customWidth="1"/>
    <col min="3" max="3" width="9.7109375" style="22" customWidth="1"/>
    <col min="4" max="4" width="33.00390625" style="26" customWidth="1"/>
    <col min="5" max="5" width="10.57421875" style="22" bestFit="1" customWidth="1"/>
    <col min="6" max="6" width="12.8515625" style="22" bestFit="1" customWidth="1"/>
    <col min="7" max="9" width="10.57421875" style="22" bestFit="1" customWidth="1"/>
    <col min="10" max="10" width="11.28125" style="22" bestFit="1" customWidth="1"/>
    <col min="11" max="12" width="10.57421875" style="22" bestFit="1" customWidth="1"/>
    <col min="13" max="13" width="11.28125" style="22" bestFit="1" customWidth="1"/>
    <col min="14" max="15" width="10.57421875" style="22" bestFit="1" customWidth="1"/>
    <col min="16" max="16" width="11.28125" style="22" bestFit="1" customWidth="1"/>
    <col min="17" max="18" width="10.57421875" style="22" bestFit="1" customWidth="1"/>
    <col min="19" max="19" width="11.28125" style="22" bestFit="1" customWidth="1"/>
    <col min="20" max="21" width="10.57421875" style="22" bestFit="1" customWidth="1"/>
    <col min="22" max="22" width="11.7109375" style="22" bestFit="1" customWidth="1"/>
    <col min="23" max="23" width="12.28125" style="22" bestFit="1" customWidth="1"/>
    <col min="24" max="16384" width="8.7109375" style="22" customWidth="1"/>
  </cols>
  <sheetData>
    <row r="1" ht="15">
      <c r="A1" s="21" t="s">
        <v>41</v>
      </c>
    </row>
    <row r="2" ht="15">
      <c r="A2" s="22" t="s">
        <v>44</v>
      </c>
    </row>
    <row r="4" ht="15">
      <c r="A4" s="21" t="s">
        <v>45</v>
      </c>
    </row>
    <row r="5" spans="1:23" ht="15" customHeight="1">
      <c r="A5" s="63" t="s">
        <v>46</v>
      </c>
      <c r="B5" s="63" t="s">
        <v>47</v>
      </c>
      <c r="C5" s="65" t="s">
        <v>8</v>
      </c>
      <c r="D5" s="66" t="s">
        <v>48</v>
      </c>
      <c r="E5" s="62">
        <v>2023</v>
      </c>
      <c r="F5" s="62"/>
      <c r="G5" s="62"/>
      <c r="H5" s="62">
        <v>2024</v>
      </c>
      <c r="I5" s="62"/>
      <c r="J5" s="62"/>
      <c r="K5" s="62">
        <v>2025</v>
      </c>
      <c r="L5" s="62"/>
      <c r="M5" s="62"/>
      <c r="N5" s="62">
        <v>2026</v>
      </c>
      <c r="O5" s="62"/>
      <c r="P5" s="62"/>
      <c r="Q5" s="62">
        <v>2027</v>
      </c>
      <c r="R5" s="62"/>
      <c r="S5" s="62"/>
      <c r="T5" s="62">
        <v>2028</v>
      </c>
      <c r="U5" s="62"/>
      <c r="V5" s="62"/>
      <c r="W5" s="23" t="s">
        <v>49</v>
      </c>
    </row>
    <row r="6" spans="1:23" ht="15" customHeight="1">
      <c r="A6" s="64"/>
      <c r="B6" s="64"/>
      <c r="C6" s="65"/>
      <c r="D6" s="67"/>
      <c r="E6" s="24" t="s">
        <v>3</v>
      </c>
      <c r="F6" s="24" t="s">
        <v>4</v>
      </c>
      <c r="G6" s="24" t="s">
        <v>42</v>
      </c>
      <c r="H6" s="24" t="s">
        <v>3</v>
      </c>
      <c r="I6" s="24" t="s">
        <v>4</v>
      </c>
      <c r="J6" s="24" t="s">
        <v>42</v>
      </c>
      <c r="K6" s="24" t="s">
        <v>3</v>
      </c>
      <c r="L6" s="24" t="s">
        <v>4</v>
      </c>
      <c r="M6" s="24" t="s">
        <v>42</v>
      </c>
      <c r="N6" s="24" t="s">
        <v>3</v>
      </c>
      <c r="O6" s="24" t="s">
        <v>4</v>
      </c>
      <c r="P6" s="24" t="s">
        <v>42</v>
      </c>
      <c r="Q6" s="24" t="s">
        <v>3</v>
      </c>
      <c r="R6" s="24" t="s">
        <v>4</v>
      </c>
      <c r="S6" s="24" t="s">
        <v>42</v>
      </c>
      <c r="T6" s="24" t="s">
        <v>3</v>
      </c>
      <c r="U6" s="24" t="s">
        <v>4</v>
      </c>
      <c r="V6" s="24" t="s">
        <v>42</v>
      </c>
      <c r="W6" s="24" t="s">
        <v>43</v>
      </c>
    </row>
    <row r="7" spans="1:23" ht="33" customHeight="1">
      <c r="A7" s="27" t="s">
        <v>50</v>
      </c>
      <c r="B7" s="27" t="s">
        <v>6</v>
      </c>
      <c r="C7" s="27" t="s">
        <v>51</v>
      </c>
      <c r="D7" s="28" t="s">
        <v>52</v>
      </c>
      <c r="E7" s="29">
        <v>700000</v>
      </c>
      <c r="F7" s="29">
        <v>770000</v>
      </c>
      <c r="G7" s="30">
        <f>F7-E7</f>
        <v>70000</v>
      </c>
      <c r="H7" s="29">
        <v>0</v>
      </c>
      <c r="I7" s="29">
        <v>0</v>
      </c>
      <c r="J7" s="30">
        <f>I7-H7</f>
        <v>0</v>
      </c>
      <c r="K7" s="29">
        <v>0</v>
      </c>
      <c r="L7" s="29">
        <v>0</v>
      </c>
      <c r="M7" s="30">
        <f>L7-K7</f>
        <v>0</v>
      </c>
      <c r="N7" s="29">
        <v>0</v>
      </c>
      <c r="O7" s="29">
        <v>0</v>
      </c>
      <c r="P7" s="30">
        <f>O7-N7</f>
        <v>0</v>
      </c>
      <c r="Q7" s="29">
        <v>0</v>
      </c>
      <c r="R7" s="29">
        <v>0</v>
      </c>
      <c r="S7" s="30">
        <f>R7-Q7</f>
        <v>0</v>
      </c>
      <c r="T7" s="29">
        <v>0</v>
      </c>
      <c r="U7" s="29">
        <v>0</v>
      </c>
      <c r="V7" s="30">
        <f>U7-T7</f>
        <v>0</v>
      </c>
      <c r="W7" s="29">
        <f>G7+J7+M7+P7+S7+V7</f>
        <v>70000</v>
      </c>
    </row>
    <row r="8" spans="1:23" ht="33" customHeight="1">
      <c r="A8" s="27" t="s">
        <v>50</v>
      </c>
      <c r="B8" s="27" t="s">
        <v>6</v>
      </c>
      <c r="C8" s="27" t="s">
        <v>51</v>
      </c>
      <c r="D8" s="28" t="s">
        <v>53</v>
      </c>
      <c r="E8" s="29">
        <v>1650000</v>
      </c>
      <c r="F8" s="29">
        <v>1815000</v>
      </c>
      <c r="G8" s="30">
        <f>F8-E8</f>
        <v>165000</v>
      </c>
      <c r="H8" s="29">
        <v>0</v>
      </c>
      <c r="I8" s="29">
        <v>0</v>
      </c>
      <c r="J8" s="30">
        <f>I8-H8</f>
        <v>0</v>
      </c>
      <c r="K8" s="29">
        <v>0</v>
      </c>
      <c r="L8" s="29">
        <v>0</v>
      </c>
      <c r="M8" s="30">
        <f>L8-K8</f>
        <v>0</v>
      </c>
      <c r="N8" s="29">
        <v>0</v>
      </c>
      <c r="O8" s="29">
        <v>0</v>
      </c>
      <c r="P8" s="30">
        <f>O8-N8</f>
        <v>0</v>
      </c>
      <c r="Q8" s="29">
        <v>0</v>
      </c>
      <c r="R8" s="29">
        <v>0</v>
      </c>
      <c r="S8" s="30">
        <f>R8-Q8</f>
        <v>0</v>
      </c>
      <c r="T8" s="29">
        <v>0</v>
      </c>
      <c r="U8" s="29">
        <v>0</v>
      </c>
      <c r="V8" s="30">
        <f>U8-T8</f>
        <v>0</v>
      </c>
      <c r="W8" s="29">
        <f>G8+J8+M8+P8+S8+V8</f>
        <v>165000</v>
      </c>
    </row>
    <row r="9" spans="1:23" ht="33" customHeight="1">
      <c r="A9" s="27" t="s">
        <v>50</v>
      </c>
      <c r="B9" s="27" t="s">
        <v>6</v>
      </c>
      <c r="C9" s="27" t="s">
        <v>51</v>
      </c>
      <c r="D9" s="28" t="s">
        <v>54</v>
      </c>
      <c r="E9" s="29">
        <v>400000</v>
      </c>
      <c r="F9" s="29">
        <v>440000</v>
      </c>
      <c r="G9" s="30">
        <f>F9-E9</f>
        <v>40000</v>
      </c>
      <c r="H9" s="29">
        <v>0</v>
      </c>
      <c r="I9" s="29">
        <v>0</v>
      </c>
      <c r="J9" s="30">
        <f>I9-H9</f>
        <v>0</v>
      </c>
      <c r="K9" s="29">
        <v>0</v>
      </c>
      <c r="L9" s="29">
        <v>0</v>
      </c>
      <c r="M9" s="30">
        <f>L9-K9</f>
        <v>0</v>
      </c>
      <c r="N9" s="29">
        <v>0</v>
      </c>
      <c r="O9" s="29">
        <v>0</v>
      </c>
      <c r="P9" s="30">
        <f>O9-N9</f>
        <v>0</v>
      </c>
      <c r="Q9" s="29">
        <v>0</v>
      </c>
      <c r="R9" s="29">
        <v>0</v>
      </c>
      <c r="S9" s="30">
        <f>R9-Q9</f>
        <v>0</v>
      </c>
      <c r="T9" s="29">
        <v>0</v>
      </c>
      <c r="U9" s="29">
        <v>0</v>
      </c>
      <c r="V9" s="30">
        <f>U9-T9</f>
        <v>0</v>
      </c>
      <c r="W9" s="29">
        <f>G9+J9+M9+P9+S9+V9</f>
        <v>40000</v>
      </c>
    </row>
    <row r="10" spans="1:23" ht="15" customHeight="1">
      <c r="A10" s="31"/>
      <c r="B10" s="31"/>
      <c r="C10" s="31"/>
      <c r="D10" s="32"/>
      <c r="E10" s="33"/>
      <c r="F10" s="33"/>
      <c r="G10" s="34"/>
      <c r="H10" s="33"/>
      <c r="I10" s="33"/>
      <c r="J10" s="34"/>
      <c r="K10" s="33"/>
      <c r="L10" s="33"/>
      <c r="M10" s="34"/>
      <c r="N10" s="33"/>
      <c r="O10" s="33"/>
      <c r="P10" s="34"/>
      <c r="Q10" s="33"/>
      <c r="R10" s="33"/>
      <c r="S10" s="34"/>
      <c r="T10" s="33"/>
      <c r="U10" s="33"/>
      <c r="V10" s="34"/>
      <c r="W10" s="33"/>
    </row>
    <row r="11" spans="1:23" ht="15" customHeight="1">
      <c r="A11" s="63" t="s">
        <v>46</v>
      </c>
      <c r="B11" s="63" t="s">
        <v>47</v>
      </c>
      <c r="C11" s="65" t="s">
        <v>8</v>
      </c>
      <c r="D11" s="66" t="s">
        <v>55</v>
      </c>
      <c r="E11" s="62">
        <v>2023</v>
      </c>
      <c r="F11" s="62"/>
      <c r="G11" s="62"/>
      <c r="H11" s="62">
        <v>2024</v>
      </c>
      <c r="I11" s="62"/>
      <c r="J11" s="62"/>
      <c r="K11" s="62">
        <v>2025</v>
      </c>
      <c r="L11" s="62"/>
      <c r="M11" s="62"/>
      <c r="N11" s="62">
        <v>2026</v>
      </c>
      <c r="O11" s="62"/>
      <c r="P11" s="62"/>
      <c r="Q11" s="62">
        <v>2027</v>
      </c>
      <c r="R11" s="62"/>
      <c r="S11" s="62"/>
      <c r="T11" s="62">
        <v>2028</v>
      </c>
      <c r="U11" s="62"/>
      <c r="V11" s="62"/>
      <c r="W11" s="23" t="s">
        <v>49</v>
      </c>
    </row>
    <row r="12" spans="1:23" ht="15" customHeight="1">
      <c r="A12" s="64"/>
      <c r="B12" s="64"/>
      <c r="C12" s="65"/>
      <c r="D12" s="67"/>
      <c r="E12" s="24" t="s">
        <v>3</v>
      </c>
      <c r="F12" s="24" t="s">
        <v>4</v>
      </c>
      <c r="G12" s="24" t="s">
        <v>42</v>
      </c>
      <c r="H12" s="24" t="s">
        <v>3</v>
      </c>
      <c r="I12" s="24" t="s">
        <v>4</v>
      </c>
      <c r="J12" s="24" t="s">
        <v>42</v>
      </c>
      <c r="K12" s="24" t="s">
        <v>3</v>
      </c>
      <c r="L12" s="24" t="s">
        <v>4</v>
      </c>
      <c r="M12" s="24" t="s">
        <v>42</v>
      </c>
      <c r="N12" s="24" t="s">
        <v>3</v>
      </c>
      <c r="O12" s="24" t="s">
        <v>4</v>
      </c>
      <c r="P12" s="24" t="s">
        <v>42</v>
      </c>
      <c r="Q12" s="24" t="s">
        <v>3</v>
      </c>
      <c r="R12" s="24" t="s">
        <v>4</v>
      </c>
      <c r="S12" s="24" t="s">
        <v>42</v>
      </c>
      <c r="T12" s="24" t="s">
        <v>3</v>
      </c>
      <c r="U12" s="24" t="s">
        <v>4</v>
      </c>
      <c r="V12" s="24" t="s">
        <v>42</v>
      </c>
      <c r="W12" s="24" t="s">
        <v>43</v>
      </c>
    </row>
    <row r="13" spans="1:23" ht="33" customHeight="1">
      <c r="A13" s="27" t="s">
        <v>56</v>
      </c>
      <c r="B13" s="27" t="s">
        <v>6</v>
      </c>
      <c r="C13" s="27" t="s">
        <v>51</v>
      </c>
      <c r="D13" s="28" t="s">
        <v>57</v>
      </c>
      <c r="E13" s="29">
        <v>500000</v>
      </c>
      <c r="F13" s="29">
        <v>600000</v>
      </c>
      <c r="G13" s="30">
        <f>F13-E13</f>
        <v>100000</v>
      </c>
      <c r="H13" s="29">
        <v>0</v>
      </c>
      <c r="I13" s="29">
        <v>0</v>
      </c>
      <c r="J13" s="30">
        <f>I13-H13</f>
        <v>0</v>
      </c>
      <c r="K13" s="29">
        <v>0</v>
      </c>
      <c r="L13" s="29">
        <v>0</v>
      </c>
      <c r="M13" s="30">
        <f>L13-K13</f>
        <v>0</v>
      </c>
      <c r="N13" s="29">
        <v>0</v>
      </c>
      <c r="O13" s="29">
        <v>0</v>
      </c>
      <c r="P13" s="30">
        <f>O13-N13</f>
        <v>0</v>
      </c>
      <c r="Q13" s="29">
        <v>0</v>
      </c>
      <c r="R13" s="29">
        <v>0</v>
      </c>
      <c r="S13" s="30">
        <f>R13-Q13</f>
        <v>0</v>
      </c>
      <c r="T13" s="29">
        <v>0</v>
      </c>
      <c r="U13" s="29">
        <v>0</v>
      </c>
      <c r="V13" s="30">
        <f>U13-T13</f>
        <v>0</v>
      </c>
      <c r="W13" s="29">
        <f>G13+J13+M13+P13+S13+V13</f>
        <v>100000</v>
      </c>
    </row>
    <row r="14" spans="1:23" ht="15">
      <c r="A14" s="31"/>
      <c r="B14" s="31"/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 customHeight="1">
      <c r="A15" s="63" t="s">
        <v>46</v>
      </c>
      <c r="B15" s="63" t="s">
        <v>47</v>
      </c>
      <c r="C15" s="65" t="s">
        <v>8</v>
      </c>
      <c r="D15" s="66" t="s">
        <v>58</v>
      </c>
      <c r="E15" s="62">
        <v>2023</v>
      </c>
      <c r="F15" s="62"/>
      <c r="G15" s="62"/>
      <c r="H15" s="62">
        <v>2024</v>
      </c>
      <c r="I15" s="62"/>
      <c r="J15" s="62"/>
      <c r="K15" s="62">
        <v>2025</v>
      </c>
      <c r="L15" s="62"/>
      <c r="M15" s="62"/>
      <c r="N15" s="62">
        <v>2026</v>
      </c>
      <c r="O15" s="62"/>
      <c r="P15" s="62"/>
      <c r="Q15" s="62">
        <v>2027</v>
      </c>
      <c r="R15" s="62"/>
      <c r="S15" s="62"/>
      <c r="T15" s="62">
        <v>2028</v>
      </c>
      <c r="U15" s="62"/>
      <c r="V15" s="62"/>
      <c r="W15" s="23" t="s">
        <v>49</v>
      </c>
    </row>
    <row r="16" spans="1:23" ht="15" customHeight="1">
      <c r="A16" s="64"/>
      <c r="B16" s="64"/>
      <c r="C16" s="65"/>
      <c r="D16" s="67"/>
      <c r="E16" s="24" t="s">
        <v>3</v>
      </c>
      <c r="F16" s="24" t="s">
        <v>4</v>
      </c>
      <c r="G16" s="24" t="s">
        <v>42</v>
      </c>
      <c r="H16" s="24" t="s">
        <v>3</v>
      </c>
      <c r="I16" s="24" t="s">
        <v>4</v>
      </c>
      <c r="J16" s="24" t="s">
        <v>42</v>
      </c>
      <c r="K16" s="24" t="s">
        <v>3</v>
      </c>
      <c r="L16" s="24" t="s">
        <v>4</v>
      </c>
      <c r="M16" s="24" t="s">
        <v>42</v>
      </c>
      <c r="N16" s="24" t="s">
        <v>3</v>
      </c>
      <c r="O16" s="24" t="s">
        <v>4</v>
      </c>
      <c r="P16" s="24" t="s">
        <v>42</v>
      </c>
      <c r="Q16" s="24" t="s">
        <v>3</v>
      </c>
      <c r="R16" s="24" t="s">
        <v>4</v>
      </c>
      <c r="S16" s="24" t="s">
        <v>42</v>
      </c>
      <c r="T16" s="24" t="s">
        <v>3</v>
      </c>
      <c r="U16" s="24" t="s">
        <v>4</v>
      </c>
      <c r="V16" s="24" t="s">
        <v>42</v>
      </c>
      <c r="W16" s="24" t="s">
        <v>43</v>
      </c>
    </row>
    <row r="17" spans="1:23" ht="33" customHeight="1">
      <c r="A17" s="27" t="s">
        <v>59</v>
      </c>
      <c r="B17" s="27" t="s">
        <v>6</v>
      </c>
      <c r="C17" s="27" t="s">
        <v>51</v>
      </c>
      <c r="D17" s="28" t="s">
        <v>52</v>
      </c>
      <c r="E17" s="29">
        <v>250000</v>
      </c>
      <c r="F17" s="29">
        <v>300000</v>
      </c>
      <c r="G17" s="30">
        <f>F17-E17</f>
        <v>50000</v>
      </c>
      <c r="H17" s="29">
        <v>0</v>
      </c>
      <c r="I17" s="29">
        <v>0</v>
      </c>
      <c r="J17" s="30">
        <f>I17-H17</f>
        <v>0</v>
      </c>
      <c r="K17" s="29">
        <v>0</v>
      </c>
      <c r="L17" s="29">
        <v>0</v>
      </c>
      <c r="M17" s="30">
        <f>L17-K17</f>
        <v>0</v>
      </c>
      <c r="N17" s="29">
        <v>0</v>
      </c>
      <c r="O17" s="29">
        <v>0</v>
      </c>
      <c r="P17" s="30">
        <f>O17-N17</f>
        <v>0</v>
      </c>
      <c r="Q17" s="29">
        <v>0</v>
      </c>
      <c r="R17" s="29">
        <v>0</v>
      </c>
      <c r="S17" s="30">
        <f>R17-Q17</f>
        <v>0</v>
      </c>
      <c r="T17" s="29">
        <v>0</v>
      </c>
      <c r="U17" s="29">
        <v>0</v>
      </c>
      <c r="V17" s="30">
        <f>U17-T17</f>
        <v>0</v>
      </c>
      <c r="W17" s="29">
        <f>G17+J17+M17+P17+S17+V17</f>
        <v>50000</v>
      </c>
    </row>
    <row r="18" spans="1:23" ht="15">
      <c r="A18" s="31"/>
      <c r="B18" s="31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5" customHeight="1">
      <c r="A19" s="63" t="s">
        <v>46</v>
      </c>
      <c r="B19" s="63" t="s">
        <v>47</v>
      </c>
      <c r="C19" s="65" t="s">
        <v>8</v>
      </c>
      <c r="D19" s="66" t="s">
        <v>60</v>
      </c>
      <c r="E19" s="62">
        <v>2023</v>
      </c>
      <c r="F19" s="62"/>
      <c r="G19" s="62"/>
      <c r="H19" s="62">
        <v>2024</v>
      </c>
      <c r="I19" s="62"/>
      <c r="J19" s="62"/>
      <c r="K19" s="62">
        <v>2025</v>
      </c>
      <c r="L19" s="62"/>
      <c r="M19" s="62"/>
      <c r="N19" s="62">
        <v>2026</v>
      </c>
      <c r="O19" s="62"/>
      <c r="P19" s="62"/>
      <c r="Q19" s="62">
        <v>2027</v>
      </c>
      <c r="R19" s="62"/>
      <c r="S19" s="62"/>
      <c r="T19" s="62">
        <v>2028</v>
      </c>
      <c r="U19" s="62"/>
      <c r="V19" s="62"/>
      <c r="W19" s="23" t="s">
        <v>49</v>
      </c>
    </row>
    <row r="20" spans="1:23" ht="15" customHeight="1">
      <c r="A20" s="64"/>
      <c r="B20" s="64"/>
      <c r="C20" s="65"/>
      <c r="D20" s="67"/>
      <c r="E20" s="24" t="s">
        <v>3</v>
      </c>
      <c r="F20" s="24" t="s">
        <v>4</v>
      </c>
      <c r="G20" s="24" t="s">
        <v>42</v>
      </c>
      <c r="H20" s="24" t="s">
        <v>3</v>
      </c>
      <c r="I20" s="24" t="s">
        <v>4</v>
      </c>
      <c r="J20" s="24" t="s">
        <v>42</v>
      </c>
      <c r="K20" s="24" t="s">
        <v>3</v>
      </c>
      <c r="L20" s="24" t="s">
        <v>4</v>
      </c>
      <c r="M20" s="24" t="s">
        <v>42</v>
      </c>
      <c r="N20" s="24" t="s">
        <v>3</v>
      </c>
      <c r="O20" s="24" t="s">
        <v>4</v>
      </c>
      <c r="P20" s="24" t="s">
        <v>42</v>
      </c>
      <c r="Q20" s="24" t="s">
        <v>3</v>
      </c>
      <c r="R20" s="24" t="s">
        <v>4</v>
      </c>
      <c r="S20" s="24" t="s">
        <v>42</v>
      </c>
      <c r="T20" s="24" t="s">
        <v>3</v>
      </c>
      <c r="U20" s="24" t="s">
        <v>4</v>
      </c>
      <c r="V20" s="24" t="s">
        <v>42</v>
      </c>
      <c r="W20" s="24" t="s">
        <v>43</v>
      </c>
    </row>
    <row r="21" spans="1:23" ht="33" customHeight="1">
      <c r="A21" s="27" t="s">
        <v>61</v>
      </c>
      <c r="B21" s="27" t="s">
        <v>2</v>
      </c>
      <c r="C21" s="27" t="s">
        <v>51</v>
      </c>
      <c r="D21" s="28" t="s">
        <v>62</v>
      </c>
      <c r="E21" s="29">
        <v>1000000</v>
      </c>
      <c r="F21" s="29">
        <v>575000</v>
      </c>
      <c r="G21" s="30">
        <f>F21-E21</f>
        <v>-425000</v>
      </c>
      <c r="H21" s="29">
        <v>0</v>
      </c>
      <c r="I21" s="29">
        <v>0</v>
      </c>
      <c r="J21" s="30">
        <f>I21-H21</f>
        <v>0</v>
      </c>
      <c r="K21" s="29">
        <v>0</v>
      </c>
      <c r="L21" s="29">
        <v>0</v>
      </c>
      <c r="M21" s="30">
        <f>L21-K21</f>
        <v>0</v>
      </c>
      <c r="N21" s="29">
        <v>0</v>
      </c>
      <c r="O21" s="29">
        <v>0</v>
      </c>
      <c r="P21" s="30">
        <f>O21-N21</f>
        <v>0</v>
      </c>
      <c r="Q21" s="29">
        <v>0</v>
      </c>
      <c r="R21" s="29">
        <v>0</v>
      </c>
      <c r="S21" s="30">
        <f>R21-Q21</f>
        <v>0</v>
      </c>
      <c r="T21" s="29">
        <v>0</v>
      </c>
      <c r="U21" s="29">
        <v>0</v>
      </c>
      <c r="V21" s="30">
        <f>U21-T21</f>
        <v>0</v>
      </c>
      <c r="W21" s="29">
        <f>G21+J21+M21+P21+S21+V21</f>
        <v>-425000</v>
      </c>
    </row>
    <row r="23" spans="4:23" s="25" customFormat="1" ht="15">
      <c r="D23" s="35"/>
      <c r="F23" s="36" t="s">
        <v>63</v>
      </c>
      <c r="G23" s="37">
        <f>SUM(G7:G9,G13,G17,G21)</f>
        <v>0</v>
      </c>
      <c r="J23" s="37">
        <f>SUM(J7:J9,J13,J17,J21)</f>
        <v>0</v>
      </c>
      <c r="M23" s="37">
        <f>SUM(M7:M9,M13,M17,M21)</f>
        <v>0</v>
      </c>
      <c r="P23" s="37">
        <f>SUM(P7:P9,P13,P17,P21)</f>
        <v>0</v>
      </c>
      <c r="S23" s="37">
        <f>SUM(S7:S9,S13,S17,S21)</f>
        <v>0</v>
      </c>
      <c r="V23" s="37">
        <f>SUM(V7:V9,V13,V17,V21)</f>
        <v>0</v>
      </c>
      <c r="W23" s="37">
        <f>SUM(W7:W9,W13,W17,W21)</f>
        <v>0</v>
      </c>
    </row>
    <row r="25" ht="15">
      <c r="A25" s="21" t="s">
        <v>64</v>
      </c>
    </row>
    <row r="26" spans="1:23" ht="15" customHeight="1">
      <c r="A26" s="63" t="s">
        <v>46</v>
      </c>
      <c r="B26" s="63" t="s">
        <v>47</v>
      </c>
      <c r="C26" s="65" t="s">
        <v>8</v>
      </c>
      <c r="D26" s="66" t="s">
        <v>48</v>
      </c>
      <c r="E26" s="62">
        <v>2023</v>
      </c>
      <c r="F26" s="62"/>
      <c r="G26" s="62"/>
      <c r="H26" s="62">
        <v>2024</v>
      </c>
      <c r="I26" s="62"/>
      <c r="J26" s="62"/>
      <c r="K26" s="62">
        <v>2025</v>
      </c>
      <c r="L26" s="62"/>
      <c r="M26" s="62"/>
      <c r="N26" s="62">
        <v>2026</v>
      </c>
      <c r="O26" s="62"/>
      <c r="P26" s="62"/>
      <c r="Q26" s="62">
        <v>2027</v>
      </c>
      <c r="R26" s="62"/>
      <c r="S26" s="62"/>
      <c r="T26" s="62">
        <v>2028</v>
      </c>
      <c r="U26" s="62"/>
      <c r="V26" s="62"/>
      <c r="W26" s="23" t="s">
        <v>49</v>
      </c>
    </row>
    <row r="27" spans="1:23" ht="15">
      <c r="A27" s="64"/>
      <c r="B27" s="64"/>
      <c r="C27" s="65"/>
      <c r="D27" s="67"/>
      <c r="E27" s="24" t="s">
        <v>3</v>
      </c>
      <c r="F27" s="24" t="s">
        <v>4</v>
      </c>
      <c r="G27" s="24" t="s">
        <v>42</v>
      </c>
      <c r="H27" s="24" t="s">
        <v>3</v>
      </c>
      <c r="I27" s="24" t="s">
        <v>4</v>
      </c>
      <c r="J27" s="24" t="s">
        <v>42</v>
      </c>
      <c r="K27" s="24" t="s">
        <v>3</v>
      </c>
      <c r="L27" s="24" t="s">
        <v>4</v>
      </c>
      <c r="M27" s="24" t="s">
        <v>42</v>
      </c>
      <c r="N27" s="24" t="s">
        <v>3</v>
      </c>
      <c r="O27" s="24" t="s">
        <v>4</v>
      </c>
      <c r="P27" s="24" t="s">
        <v>42</v>
      </c>
      <c r="Q27" s="24" t="s">
        <v>3</v>
      </c>
      <c r="R27" s="24" t="s">
        <v>4</v>
      </c>
      <c r="S27" s="24" t="s">
        <v>42</v>
      </c>
      <c r="T27" s="24" t="s">
        <v>3</v>
      </c>
      <c r="U27" s="24" t="s">
        <v>4</v>
      </c>
      <c r="V27" s="24" t="s">
        <v>42</v>
      </c>
      <c r="W27" s="24" t="s">
        <v>43</v>
      </c>
    </row>
    <row r="28" spans="1:23" ht="43.5">
      <c r="A28" s="27" t="s">
        <v>65</v>
      </c>
      <c r="B28" s="27" t="s">
        <v>6</v>
      </c>
      <c r="C28" s="27" t="s">
        <v>66</v>
      </c>
      <c r="D28" s="28" t="s">
        <v>67</v>
      </c>
      <c r="E28" s="29">
        <v>0</v>
      </c>
      <c r="F28" s="29">
        <v>61000</v>
      </c>
      <c r="G28" s="30">
        <v>61000</v>
      </c>
      <c r="H28" s="29">
        <v>0</v>
      </c>
      <c r="I28" s="29">
        <v>0</v>
      </c>
      <c r="J28" s="30">
        <v>0</v>
      </c>
      <c r="K28" s="29">
        <v>0</v>
      </c>
      <c r="L28" s="29">
        <v>0</v>
      </c>
      <c r="M28" s="30">
        <v>0</v>
      </c>
      <c r="N28" s="29">
        <v>0</v>
      </c>
      <c r="O28" s="29">
        <v>0</v>
      </c>
      <c r="P28" s="30">
        <v>0</v>
      </c>
      <c r="Q28" s="29">
        <v>0</v>
      </c>
      <c r="R28" s="29">
        <v>0</v>
      </c>
      <c r="S28" s="30">
        <v>0</v>
      </c>
      <c r="T28" s="29">
        <v>0</v>
      </c>
      <c r="U28" s="29">
        <v>0</v>
      </c>
      <c r="V28" s="30">
        <v>0</v>
      </c>
      <c r="W28" s="29">
        <v>61000</v>
      </c>
    </row>
    <row r="30" spans="4:23" s="25" customFormat="1" ht="15">
      <c r="D30" s="35"/>
      <c r="F30" s="36" t="s">
        <v>68</v>
      </c>
      <c r="G30" s="37">
        <f>G28</f>
        <v>61000</v>
      </c>
      <c r="J30" s="37">
        <f>J28</f>
        <v>0</v>
      </c>
      <c r="M30" s="37">
        <f>M28</f>
        <v>0</v>
      </c>
      <c r="P30" s="37">
        <f>P28</f>
        <v>0</v>
      </c>
      <c r="S30" s="37">
        <f>S28</f>
        <v>0</v>
      </c>
      <c r="V30" s="37">
        <f>V28</f>
        <v>0</v>
      </c>
      <c r="W30" s="37">
        <f>W28</f>
        <v>61000</v>
      </c>
    </row>
    <row r="33" ht="15">
      <c r="A33" s="21" t="s">
        <v>69</v>
      </c>
    </row>
    <row r="34" spans="1:23" ht="15" customHeight="1">
      <c r="A34" s="63" t="s">
        <v>46</v>
      </c>
      <c r="B34" s="63" t="s">
        <v>47</v>
      </c>
      <c r="C34" s="65" t="s">
        <v>8</v>
      </c>
      <c r="D34" s="66" t="s">
        <v>70</v>
      </c>
      <c r="E34" s="62">
        <v>2023</v>
      </c>
      <c r="F34" s="62"/>
      <c r="G34" s="62"/>
      <c r="H34" s="62">
        <v>2024</v>
      </c>
      <c r="I34" s="62"/>
      <c r="J34" s="62"/>
      <c r="K34" s="62">
        <v>2025</v>
      </c>
      <c r="L34" s="62"/>
      <c r="M34" s="62"/>
      <c r="N34" s="62">
        <v>2026</v>
      </c>
      <c r="O34" s="62"/>
      <c r="P34" s="62"/>
      <c r="Q34" s="62">
        <v>2027</v>
      </c>
      <c r="R34" s="62"/>
      <c r="S34" s="62"/>
      <c r="T34" s="62">
        <v>2028</v>
      </c>
      <c r="U34" s="62"/>
      <c r="V34" s="62"/>
      <c r="W34" s="23" t="s">
        <v>49</v>
      </c>
    </row>
    <row r="35" spans="1:23" ht="15">
      <c r="A35" s="64"/>
      <c r="B35" s="64"/>
      <c r="C35" s="65"/>
      <c r="D35" s="67"/>
      <c r="E35" s="24" t="s">
        <v>3</v>
      </c>
      <c r="F35" s="24" t="s">
        <v>4</v>
      </c>
      <c r="G35" s="24" t="s">
        <v>42</v>
      </c>
      <c r="H35" s="24" t="s">
        <v>3</v>
      </c>
      <c r="I35" s="24" t="s">
        <v>4</v>
      </c>
      <c r="J35" s="24" t="s">
        <v>42</v>
      </c>
      <c r="K35" s="24" t="s">
        <v>3</v>
      </c>
      <c r="L35" s="24" t="s">
        <v>4</v>
      </c>
      <c r="M35" s="24" t="s">
        <v>42</v>
      </c>
      <c r="N35" s="24" t="s">
        <v>3</v>
      </c>
      <c r="O35" s="24" t="s">
        <v>4</v>
      </c>
      <c r="P35" s="24" t="s">
        <v>42</v>
      </c>
      <c r="Q35" s="24" t="s">
        <v>3</v>
      </c>
      <c r="R35" s="24" t="s">
        <v>4</v>
      </c>
      <c r="S35" s="24" t="s">
        <v>42</v>
      </c>
      <c r="T35" s="24" t="s">
        <v>3</v>
      </c>
      <c r="U35" s="24" t="s">
        <v>4</v>
      </c>
      <c r="V35" s="24" t="s">
        <v>42</v>
      </c>
      <c r="W35" s="24" t="s">
        <v>43</v>
      </c>
    </row>
    <row r="36" spans="1:23" ht="30" customHeight="1">
      <c r="A36" s="27" t="s">
        <v>71</v>
      </c>
      <c r="B36" s="27" t="s">
        <v>6</v>
      </c>
      <c r="C36" s="27" t="s">
        <v>72</v>
      </c>
      <c r="D36" s="28" t="s">
        <v>73</v>
      </c>
      <c r="E36" s="29">
        <v>950000</v>
      </c>
      <c r="F36" s="29">
        <v>4050000</v>
      </c>
      <c r="G36" s="30">
        <f>F36-E36</f>
        <v>3100000</v>
      </c>
      <c r="H36" s="29">
        <v>0</v>
      </c>
      <c r="I36" s="29">
        <v>0</v>
      </c>
      <c r="J36" s="30">
        <f>I36-H36</f>
        <v>0</v>
      </c>
      <c r="K36" s="29">
        <v>0</v>
      </c>
      <c r="L36" s="29">
        <v>0</v>
      </c>
      <c r="M36" s="30">
        <f>L36-K36</f>
        <v>0</v>
      </c>
      <c r="N36" s="29">
        <v>0</v>
      </c>
      <c r="O36" s="29">
        <v>0</v>
      </c>
      <c r="P36" s="30">
        <f>O36-N36</f>
        <v>0</v>
      </c>
      <c r="Q36" s="29">
        <v>0</v>
      </c>
      <c r="R36" s="29">
        <v>0</v>
      </c>
      <c r="S36" s="30">
        <f>R36-Q36</f>
        <v>0</v>
      </c>
      <c r="T36" s="29">
        <v>0</v>
      </c>
      <c r="U36" s="29">
        <v>0</v>
      </c>
      <c r="V36" s="30">
        <f>U36-T36</f>
        <v>0</v>
      </c>
      <c r="W36" s="29">
        <f>G36+J36+M36+P36+S36+V36</f>
        <v>3100000</v>
      </c>
    </row>
    <row r="38" spans="4:23" s="25" customFormat="1" ht="15">
      <c r="D38" s="35"/>
      <c r="F38" s="36" t="s">
        <v>74</v>
      </c>
      <c r="G38" s="37">
        <f>G36</f>
        <v>3100000</v>
      </c>
      <c r="J38" s="37">
        <f>J36</f>
        <v>0</v>
      </c>
      <c r="M38" s="37">
        <f>M36</f>
        <v>0</v>
      </c>
      <c r="P38" s="37">
        <f>P36</f>
        <v>0</v>
      </c>
      <c r="S38" s="37">
        <f>S36</f>
        <v>0</v>
      </c>
      <c r="V38" s="37">
        <f>V36</f>
        <v>0</v>
      </c>
      <c r="W38" s="37">
        <f>W36</f>
        <v>3100000</v>
      </c>
    </row>
    <row r="40" ht="15">
      <c r="A40" s="21" t="s">
        <v>75</v>
      </c>
    </row>
    <row r="41" spans="1:23" ht="15" customHeight="1">
      <c r="A41" s="63" t="s">
        <v>46</v>
      </c>
      <c r="B41" s="63" t="s">
        <v>47</v>
      </c>
      <c r="C41" s="65" t="s">
        <v>8</v>
      </c>
      <c r="D41" s="66" t="s">
        <v>76</v>
      </c>
      <c r="E41" s="62">
        <v>2023</v>
      </c>
      <c r="F41" s="62"/>
      <c r="G41" s="62"/>
      <c r="H41" s="62">
        <v>2024</v>
      </c>
      <c r="I41" s="62"/>
      <c r="J41" s="62"/>
      <c r="K41" s="62">
        <v>2025</v>
      </c>
      <c r="L41" s="62"/>
      <c r="M41" s="62"/>
      <c r="N41" s="62">
        <v>2026</v>
      </c>
      <c r="O41" s="62"/>
      <c r="P41" s="62"/>
      <c r="Q41" s="62">
        <v>2027</v>
      </c>
      <c r="R41" s="62"/>
      <c r="S41" s="62"/>
      <c r="T41" s="62">
        <v>2028</v>
      </c>
      <c r="U41" s="62"/>
      <c r="V41" s="62"/>
      <c r="W41" s="23" t="s">
        <v>49</v>
      </c>
    </row>
    <row r="42" spans="1:23" ht="15">
      <c r="A42" s="64"/>
      <c r="B42" s="64"/>
      <c r="C42" s="65"/>
      <c r="D42" s="67"/>
      <c r="E42" s="24" t="s">
        <v>3</v>
      </c>
      <c r="F42" s="24" t="s">
        <v>4</v>
      </c>
      <c r="G42" s="24" t="s">
        <v>42</v>
      </c>
      <c r="H42" s="24" t="s">
        <v>3</v>
      </c>
      <c r="I42" s="24" t="s">
        <v>4</v>
      </c>
      <c r="J42" s="24" t="s">
        <v>42</v>
      </c>
      <c r="K42" s="24" t="s">
        <v>3</v>
      </c>
      <c r="L42" s="24" t="s">
        <v>4</v>
      </c>
      <c r="M42" s="24" t="s">
        <v>42</v>
      </c>
      <c r="N42" s="24" t="s">
        <v>3</v>
      </c>
      <c r="O42" s="24" t="s">
        <v>4</v>
      </c>
      <c r="P42" s="24" t="s">
        <v>42</v>
      </c>
      <c r="Q42" s="24" t="s">
        <v>3</v>
      </c>
      <c r="R42" s="24" t="s">
        <v>4</v>
      </c>
      <c r="S42" s="24" t="s">
        <v>42</v>
      </c>
      <c r="T42" s="24" t="s">
        <v>3</v>
      </c>
      <c r="U42" s="24" t="s">
        <v>4</v>
      </c>
      <c r="V42" s="24" t="s">
        <v>42</v>
      </c>
      <c r="W42" s="24" t="s">
        <v>43</v>
      </c>
    </row>
    <row r="43" spans="1:23" ht="15" customHeight="1">
      <c r="A43" s="27" t="s">
        <v>77</v>
      </c>
      <c r="B43" s="27" t="s">
        <v>2</v>
      </c>
      <c r="C43" s="27" t="s">
        <v>51</v>
      </c>
      <c r="D43" s="28" t="s">
        <v>78</v>
      </c>
      <c r="E43" s="29">
        <v>425000</v>
      </c>
      <c r="F43" s="29">
        <v>100000</v>
      </c>
      <c r="G43" s="30">
        <f>F43-E43</f>
        <v>-325000</v>
      </c>
      <c r="H43" s="29">
        <v>0</v>
      </c>
      <c r="I43" s="29">
        <v>0</v>
      </c>
      <c r="J43" s="30">
        <f>I43-H43</f>
        <v>0</v>
      </c>
      <c r="K43" s="29">
        <v>0</v>
      </c>
      <c r="L43" s="29">
        <v>0</v>
      </c>
      <c r="M43" s="30">
        <f>L43-K43</f>
        <v>0</v>
      </c>
      <c r="N43" s="29">
        <v>0</v>
      </c>
      <c r="O43" s="29">
        <v>0</v>
      </c>
      <c r="P43" s="30">
        <f>O43-N43</f>
        <v>0</v>
      </c>
      <c r="Q43" s="29">
        <v>0</v>
      </c>
      <c r="R43" s="29">
        <v>0</v>
      </c>
      <c r="S43" s="30">
        <f>R43-Q43</f>
        <v>0</v>
      </c>
      <c r="T43" s="29">
        <v>0</v>
      </c>
      <c r="U43" s="29">
        <v>0</v>
      </c>
      <c r="V43" s="30">
        <f>U43-T43</f>
        <v>0</v>
      </c>
      <c r="W43" s="29">
        <f>G43+J43+M43+P43+S43+V43</f>
        <v>-325000</v>
      </c>
    </row>
    <row r="44" spans="1:23" ht="15" customHeight="1">
      <c r="A44" s="31"/>
      <c r="B44" s="31"/>
      <c r="C44" s="31"/>
      <c r="D44" s="32"/>
      <c r="E44" s="33"/>
      <c r="F44" s="33"/>
      <c r="G44" s="34"/>
      <c r="H44" s="33"/>
      <c r="I44" s="33"/>
      <c r="J44" s="34"/>
      <c r="K44" s="33"/>
      <c r="L44" s="33"/>
      <c r="M44" s="34"/>
      <c r="N44" s="33"/>
      <c r="O44" s="33"/>
      <c r="P44" s="34"/>
      <c r="Q44" s="33"/>
      <c r="R44" s="33"/>
      <c r="S44" s="34"/>
      <c r="T44" s="33"/>
      <c r="U44" s="33"/>
      <c r="V44" s="34"/>
      <c r="W44" s="33"/>
    </row>
    <row r="45" spans="1:23" ht="15" customHeight="1">
      <c r="A45" s="63" t="s">
        <v>46</v>
      </c>
      <c r="B45" s="63" t="s">
        <v>47</v>
      </c>
      <c r="C45" s="65" t="s">
        <v>8</v>
      </c>
      <c r="D45" s="66" t="s">
        <v>79</v>
      </c>
      <c r="E45" s="62">
        <v>2023</v>
      </c>
      <c r="F45" s="62"/>
      <c r="G45" s="62"/>
      <c r="H45" s="62">
        <v>2024</v>
      </c>
      <c r="I45" s="62"/>
      <c r="J45" s="62"/>
      <c r="K45" s="62">
        <v>2025</v>
      </c>
      <c r="L45" s="62"/>
      <c r="M45" s="62"/>
      <c r="N45" s="62">
        <v>2026</v>
      </c>
      <c r="O45" s="62"/>
      <c r="P45" s="62"/>
      <c r="Q45" s="62">
        <v>2027</v>
      </c>
      <c r="R45" s="62"/>
      <c r="S45" s="62"/>
      <c r="T45" s="62">
        <v>2028</v>
      </c>
      <c r="U45" s="62"/>
      <c r="V45" s="62"/>
      <c r="W45" s="23" t="s">
        <v>49</v>
      </c>
    </row>
    <row r="46" spans="1:23" ht="15" customHeight="1">
      <c r="A46" s="64"/>
      <c r="B46" s="64"/>
      <c r="C46" s="65"/>
      <c r="D46" s="67"/>
      <c r="E46" s="24" t="s">
        <v>3</v>
      </c>
      <c r="F46" s="24" t="s">
        <v>4</v>
      </c>
      <c r="G46" s="24" t="s">
        <v>42</v>
      </c>
      <c r="H46" s="24" t="s">
        <v>3</v>
      </c>
      <c r="I46" s="24" t="s">
        <v>4</v>
      </c>
      <c r="J46" s="24" t="s">
        <v>42</v>
      </c>
      <c r="K46" s="24" t="s">
        <v>3</v>
      </c>
      <c r="L46" s="24" t="s">
        <v>4</v>
      </c>
      <c r="M46" s="24" t="s">
        <v>42</v>
      </c>
      <c r="N46" s="24" t="s">
        <v>3</v>
      </c>
      <c r="O46" s="24" t="s">
        <v>4</v>
      </c>
      <c r="P46" s="24" t="s">
        <v>42</v>
      </c>
      <c r="Q46" s="24" t="s">
        <v>3</v>
      </c>
      <c r="R46" s="24" t="s">
        <v>4</v>
      </c>
      <c r="S46" s="24" t="s">
        <v>42</v>
      </c>
      <c r="T46" s="24" t="s">
        <v>3</v>
      </c>
      <c r="U46" s="24" t="s">
        <v>4</v>
      </c>
      <c r="V46" s="24" t="s">
        <v>42</v>
      </c>
      <c r="W46" s="24" t="s">
        <v>43</v>
      </c>
    </row>
    <row r="47" spans="1:23" ht="29">
      <c r="A47" s="27" t="s">
        <v>80</v>
      </c>
      <c r="B47" s="27" t="s">
        <v>6</v>
      </c>
      <c r="C47" s="27" t="s">
        <v>51</v>
      </c>
      <c r="D47" s="28" t="s">
        <v>81</v>
      </c>
      <c r="E47" s="29">
        <v>850000</v>
      </c>
      <c r="F47" s="29">
        <v>1175000</v>
      </c>
      <c r="G47" s="30">
        <f>F47-E47</f>
        <v>325000</v>
      </c>
      <c r="H47" s="29">
        <v>0</v>
      </c>
      <c r="I47" s="29">
        <v>0</v>
      </c>
      <c r="J47" s="30">
        <f>I47-H47</f>
        <v>0</v>
      </c>
      <c r="K47" s="29">
        <v>0</v>
      </c>
      <c r="L47" s="29">
        <v>0</v>
      </c>
      <c r="M47" s="30">
        <f>L47-K47</f>
        <v>0</v>
      </c>
      <c r="N47" s="29">
        <v>0</v>
      </c>
      <c r="O47" s="29">
        <v>0</v>
      </c>
      <c r="P47" s="30">
        <f>O47-N47</f>
        <v>0</v>
      </c>
      <c r="Q47" s="29">
        <v>0</v>
      </c>
      <c r="R47" s="29">
        <v>0</v>
      </c>
      <c r="S47" s="30">
        <f>R47-Q47</f>
        <v>0</v>
      </c>
      <c r="T47" s="29">
        <v>0</v>
      </c>
      <c r="U47" s="29">
        <v>0</v>
      </c>
      <c r="V47" s="30">
        <f>U47-T47</f>
        <v>0</v>
      </c>
      <c r="W47" s="29">
        <f>G47+J47+M47+P47+S47+V47</f>
        <v>325000</v>
      </c>
    </row>
    <row r="49" spans="4:23" s="25" customFormat="1" ht="15">
      <c r="D49" s="35"/>
      <c r="F49" s="36" t="s">
        <v>63</v>
      </c>
      <c r="G49" s="37">
        <f>G43+G47</f>
        <v>0</v>
      </c>
      <c r="J49" s="37">
        <f>J43+J47</f>
        <v>0</v>
      </c>
      <c r="M49" s="37">
        <f>M43+M47</f>
        <v>0</v>
      </c>
      <c r="P49" s="37">
        <f>P43+P47</f>
        <v>0</v>
      </c>
      <c r="S49" s="37">
        <f>S43+S47</f>
        <v>0</v>
      </c>
      <c r="V49" s="37">
        <f>V43+V47</f>
        <v>0</v>
      </c>
      <c r="W49" s="37">
        <f>W43+W47</f>
        <v>0</v>
      </c>
    </row>
    <row r="51" spans="1:7" ht="15">
      <c r="A51" s="21" t="s">
        <v>82</v>
      </c>
      <c r="G51" s="22" t="s">
        <v>83</v>
      </c>
    </row>
    <row r="52" spans="1:23" ht="15" customHeight="1">
      <c r="A52" s="63" t="s">
        <v>46</v>
      </c>
      <c r="B52" s="63" t="s">
        <v>47</v>
      </c>
      <c r="C52" s="65" t="s">
        <v>8</v>
      </c>
      <c r="D52" s="66" t="s">
        <v>84</v>
      </c>
      <c r="E52" s="62">
        <v>2023</v>
      </c>
      <c r="F52" s="62"/>
      <c r="G52" s="62"/>
      <c r="H52" s="62">
        <v>2024</v>
      </c>
      <c r="I52" s="62"/>
      <c r="J52" s="62"/>
      <c r="K52" s="62">
        <v>2025</v>
      </c>
      <c r="L52" s="62"/>
      <c r="M52" s="62"/>
      <c r="N52" s="62">
        <v>2026</v>
      </c>
      <c r="O52" s="62"/>
      <c r="P52" s="62"/>
      <c r="Q52" s="62">
        <v>2027</v>
      </c>
      <c r="R52" s="62"/>
      <c r="S52" s="62"/>
      <c r="T52" s="62">
        <v>2028</v>
      </c>
      <c r="U52" s="62"/>
      <c r="V52" s="62"/>
      <c r="W52" s="23" t="s">
        <v>49</v>
      </c>
    </row>
    <row r="53" spans="1:23" ht="15">
      <c r="A53" s="64"/>
      <c r="B53" s="64"/>
      <c r="C53" s="65"/>
      <c r="D53" s="67"/>
      <c r="E53" s="24" t="s">
        <v>3</v>
      </c>
      <c r="F53" s="24" t="s">
        <v>4</v>
      </c>
      <c r="G53" s="24" t="s">
        <v>42</v>
      </c>
      <c r="H53" s="24" t="s">
        <v>3</v>
      </c>
      <c r="I53" s="24" t="s">
        <v>4</v>
      </c>
      <c r="J53" s="24" t="s">
        <v>42</v>
      </c>
      <c r="K53" s="24" t="s">
        <v>3</v>
      </c>
      <c r="L53" s="24" t="s">
        <v>4</v>
      </c>
      <c r="M53" s="24" t="s">
        <v>42</v>
      </c>
      <c r="N53" s="24" t="s">
        <v>3</v>
      </c>
      <c r="O53" s="24" t="s">
        <v>4</v>
      </c>
      <c r="P53" s="24" t="s">
        <v>42</v>
      </c>
      <c r="Q53" s="24" t="s">
        <v>3</v>
      </c>
      <c r="R53" s="24" t="s">
        <v>4</v>
      </c>
      <c r="S53" s="24" t="s">
        <v>42</v>
      </c>
      <c r="T53" s="24" t="s">
        <v>3</v>
      </c>
      <c r="U53" s="24" t="s">
        <v>4</v>
      </c>
      <c r="V53" s="24" t="s">
        <v>42</v>
      </c>
      <c r="W53" s="24" t="s">
        <v>43</v>
      </c>
    </row>
    <row r="54" spans="1:23" ht="15">
      <c r="A54" s="27" t="s">
        <v>85</v>
      </c>
      <c r="B54" s="27" t="s">
        <v>6</v>
      </c>
      <c r="C54" s="27" t="s">
        <v>31</v>
      </c>
      <c r="D54" s="28" t="s">
        <v>86</v>
      </c>
      <c r="E54" s="29">
        <v>0</v>
      </c>
      <c r="F54" s="29">
        <v>100000</v>
      </c>
      <c r="G54" s="30">
        <f>F54-E54</f>
        <v>100000</v>
      </c>
      <c r="H54" s="29">
        <v>0</v>
      </c>
      <c r="I54" s="29">
        <v>0</v>
      </c>
      <c r="J54" s="30">
        <f>I54-H54</f>
        <v>0</v>
      </c>
      <c r="K54" s="29">
        <v>0</v>
      </c>
      <c r="L54" s="29">
        <v>0</v>
      </c>
      <c r="M54" s="30">
        <f>L54-K54</f>
        <v>0</v>
      </c>
      <c r="N54" s="29">
        <v>0</v>
      </c>
      <c r="O54" s="29">
        <v>0</v>
      </c>
      <c r="P54" s="30">
        <f>O54-N54</f>
        <v>0</v>
      </c>
      <c r="Q54" s="29">
        <v>0</v>
      </c>
      <c r="R54" s="29">
        <v>0</v>
      </c>
      <c r="S54" s="30">
        <f>R54-Q54</f>
        <v>0</v>
      </c>
      <c r="T54" s="29">
        <v>0</v>
      </c>
      <c r="U54" s="29">
        <v>0</v>
      </c>
      <c r="V54" s="30">
        <f>U54-T54</f>
        <v>0</v>
      </c>
      <c r="W54" s="29">
        <f>G54+J54+M54+P54+S54+V54</f>
        <v>100000</v>
      </c>
    </row>
    <row r="55" spans="1:23" ht="15">
      <c r="A55" s="27" t="s">
        <v>85</v>
      </c>
      <c r="B55" s="27" t="s">
        <v>6</v>
      </c>
      <c r="C55" s="27" t="s">
        <v>31</v>
      </c>
      <c r="D55" s="28" t="s">
        <v>87</v>
      </c>
      <c r="E55" s="29">
        <v>0</v>
      </c>
      <c r="F55" s="29">
        <v>135000</v>
      </c>
      <c r="G55" s="30">
        <f>F55-E55</f>
        <v>135000</v>
      </c>
      <c r="H55" s="29">
        <v>0</v>
      </c>
      <c r="I55" s="29">
        <v>0</v>
      </c>
      <c r="J55" s="30">
        <f>I55-H55</f>
        <v>0</v>
      </c>
      <c r="K55" s="29">
        <v>0</v>
      </c>
      <c r="L55" s="29">
        <v>0</v>
      </c>
      <c r="M55" s="30">
        <f>L55-K55</f>
        <v>0</v>
      </c>
      <c r="N55" s="29">
        <v>0</v>
      </c>
      <c r="O55" s="29">
        <v>0</v>
      </c>
      <c r="P55" s="30">
        <f>O55-N55</f>
        <v>0</v>
      </c>
      <c r="Q55" s="29">
        <v>0</v>
      </c>
      <c r="R55" s="29">
        <v>0</v>
      </c>
      <c r="S55" s="30">
        <f>R55-Q55</f>
        <v>0</v>
      </c>
      <c r="T55" s="29">
        <v>0</v>
      </c>
      <c r="U55" s="29">
        <v>0</v>
      </c>
      <c r="V55" s="30">
        <f>U55-T55</f>
        <v>0</v>
      </c>
      <c r="W55" s="29">
        <f>G55+J55+M55+P55+S55+V55</f>
        <v>135000</v>
      </c>
    </row>
    <row r="57" spans="4:23" s="25" customFormat="1" ht="15">
      <c r="D57" s="35"/>
      <c r="F57" s="36" t="s">
        <v>68</v>
      </c>
      <c r="G57" s="37">
        <f>G54+G55</f>
        <v>235000</v>
      </c>
      <c r="J57" s="37">
        <f>J54+J55</f>
        <v>0</v>
      </c>
      <c r="M57" s="37">
        <f>M54+M55</f>
        <v>0</v>
      </c>
      <c r="P57" s="37">
        <f>P54+P55</f>
        <v>0</v>
      </c>
      <c r="S57" s="37">
        <f>S54+S55</f>
        <v>0</v>
      </c>
      <c r="V57" s="37">
        <f>V54+V55</f>
        <v>0</v>
      </c>
      <c r="W57" s="37">
        <f>W54+W55</f>
        <v>235000</v>
      </c>
    </row>
    <row r="59" spans="1:7" ht="15">
      <c r="A59" s="38" t="s">
        <v>88</v>
      </c>
      <c r="B59" s="39"/>
      <c r="C59" s="39"/>
      <c r="D59" s="40"/>
      <c r="G59" s="22" t="s">
        <v>89</v>
      </c>
    </row>
    <row r="60" spans="1:23" ht="15">
      <c r="A60" s="63" t="s">
        <v>46</v>
      </c>
      <c r="B60" s="63" t="s">
        <v>47</v>
      </c>
      <c r="C60" s="65" t="s">
        <v>8</v>
      </c>
      <c r="D60" s="66" t="s">
        <v>90</v>
      </c>
      <c r="E60" s="62">
        <v>2023</v>
      </c>
      <c r="F60" s="62"/>
      <c r="G60" s="62"/>
      <c r="H60" s="62">
        <v>2024</v>
      </c>
      <c r="I60" s="62"/>
      <c r="J60" s="62"/>
      <c r="K60" s="62">
        <v>2025</v>
      </c>
      <c r="L60" s="62"/>
      <c r="M60" s="62"/>
      <c r="N60" s="62">
        <v>2026</v>
      </c>
      <c r="O60" s="62"/>
      <c r="P60" s="62"/>
      <c r="Q60" s="62">
        <v>2027</v>
      </c>
      <c r="R60" s="62"/>
      <c r="S60" s="62"/>
      <c r="T60" s="62">
        <v>2028</v>
      </c>
      <c r="U60" s="62"/>
      <c r="V60" s="62"/>
      <c r="W60" s="23" t="s">
        <v>49</v>
      </c>
    </row>
    <row r="61" spans="1:23" ht="15">
      <c r="A61" s="64"/>
      <c r="B61" s="64"/>
      <c r="C61" s="65"/>
      <c r="D61" s="67"/>
      <c r="E61" s="24" t="s">
        <v>3</v>
      </c>
      <c r="F61" s="24" t="s">
        <v>4</v>
      </c>
      <c r="G61" s="24" t="s">
        <v>42</v>
      </c>
      <c r="H61" s="24" t="s">
        <v>3</v>
      </c>
      <c r="I61" s="24" t="s">
        <v>4</v>
      </c>
      <c r="J61" s="24" t="s">
        <v>42</v>
      </c>
      <c r="K61" s="24" t="s">
        <v>3</v>
      </c>
      <c r="L61" s="24" t="s">
        <v>4</v>
      </c>
      <c r="M61" s="24" t="s">
        <v>42</v>
      </c>
      <c r="N61" s="24" t="s">
        <v>3</v>
      </c>
      <c r="O61" s="24" t="s">
        <v>4</v>
      </c>
      <c r="P61" s="24" t="s">
        <v>42</v>
      </c>
      <c r="Q61" s="24" t="s">
        <v>3</v>
      </c>
      <c r="R61" s="24" t="s">
        <v>4</v>
      </c>
      <c r="S61" s="24" t="s">
        <v>42</v>
      </c>
      <c r="T61" s="24" t="s">
        <v>3</v>
      </c>
      <c r="U61" s="24" t="s">
        <v>4</v>
      </c>
      <c r="V61" s="24" t="s">
        <v>42</v>
      </c>
      <c r="W61" s="24" t="s">
        <v>43</v>
      </c>
    </row>
    <row r="62" spans="1:23" ht="29">
      <c r="A62" s="27" t="s">
        <v>91</v>
      </c>
      <c r="B62" s="27" t="s">
        <v>6</v>
      </c>
      <c r="C62" s="27" t="s">
        <v>51</v>
      </c>
      <c r="D62" s="28" t="s">
        <v>92</v>
      </c>
      <c r="E62" s="29">
        <v>0</v>
      </c>
      <c r="F62" s="29">
        <v>0</v>
      </c>
      <c r="G62" s="30">
        <f>F62-E62</f>
        <v>0</v>
      </c>
      <c r="H62" s="29">
        <v>0</v>
      </c>
      <c r="I62" s="29">
        <v>100000</v>
      </c>
      <c r="J62" s="30">
        <f>I62-H62</f>
        <v>100000</v>
      </c>
      <c r="K62" s="29">
        <v>0</v>
      </c>
      <c r="L62" s="29">
        <v>100000</v>
      </c>
      <c r="M62" s="30">
        <f>L62-K62</f>
        <v>100000</v>
      </c>
      <c r="N62" s="29">
        <v>0</v>
      </c>
      <c r="O62" s="29">
        <v>100000</v>
      </c>
      <c r="P62" s="30">
        <f>O62-N62</f>
        <v>100000</v>
      </c>
      <c r="Q62" s="29">
        <v>0</v>
      </c>
      <c r="R62" s="29">
        <v>100000</v>
      </c>
      <c r="S62" s="30">
        <f>R62-Q62</f>
        <v>100000</v>
      </c>
      <c r="T62" s="29">
        <v>0</v>
      </c>
      <c r="U62" s="29">
        <v>100000</v>
      </c>
      <c r="V62" s="30">
        <f>U62-T62</f>
        <v>100000</v>
      </c>
      <c r="W62" s="29">
        <f>G62+J62+M62+P62+S62+V62</f>
        <v>500000</v>
      </c>
    </row>
    <row r="63" spans="1:23" ht="29">
      <c r="A63" s="27" t="s">
        <v>91</v>
      </c>
      <c r="B63" s="27" t="s">
        <v>6</v>
      </c>
      <c r="C63" s="27" t="s">
        <v>51</v>
      </c>
      <c r="D63" s="28" t="s">
        <v>93</v>
      </c>
      <c r="E63" s="29">
        <v>0</v>
      </c>
      <c r="F63" s="29">
        <v>0</v>
      </c>
      <c r="G63" s="30">
        <f>F63-E63</f>
        <v>0</v>
      </c>
      <c r="H63" s="29">
        <v>0</v>
      </c>
      <c r="I63" s="29">
        <v>75000</v>
      </c>
      <c r="J63" s="30">
        <f>I63-H63</f>
        <v>75000</v>
      </c>
      <c r="K63" s="29">
        <v>0</v>
      </c>
      <c r="L63" s="29">
        <v>75000</v>
      </c>
      <c r="M63" s="30">
        <f aca="true" t="shared" si="0" ref="M63:M64">L63-K63</f>
        <v>75000</v>
      </c>
      <c r="N63" s="29">
        <v>0</v>
      </c>
      <c r="O63" s="29">
        <v>75000</v>
      </c>
      <c r="P63" s="30">
        <f>O63-N63</f>
        <v>75000</v>
      </c>
      <c r="Q63" s="29">
        <v>0</v>
      </c>
      <c r="R63" s="29">
        <v>75000</v>
      </c>
      <c r="S63" s="30">
        <f>R63-Q63</f>
        <v>75000</v>
      </c>
      <c r="T63" s="29">
        <v>0</v>
      </c>
      <c r="U63" s="29">
        <v>75000</v>
      </c>
      <c r="V63" s="30">
        <f>U63-T63</f>
        <v>75000</v>
      </c>
      <c r="W63" s="29">
        <f>G63+J63+M63+P63+S63+V63</f>
        <v>375000</v>
      </c>
    </row>
    <row r="64" spans="1:23" ht="29">
      <c r="A64" s="27" t="s">
        <v>91</v>
      </c>
      <c r="B64" s="27" t="s">
        <v>6</v>
      </c>
      <c r="C64" s="27" t="s">
        <v>19</v>
      </c>
      <c r="D64" s="28" t="s">
        <v>94</v>
      </c>
      <c r="E64" s="29">
        <v>0</v>
      </c>
      <c r="F64" s="29">
        <v>0</v>
      </c>
      <c r="G64" s="30">
        <f>F64-E64</f>
        <v>0</v>
      </c>
      <c r="H64" s="29">
        <v>0</v>
      </c>
      <c r="I64" s="29">
        <v>300000</v>
      </c>
      <c r="J64" s="30">
        <f>I64-H64</f>
        <v>300000</v>
      </c>
      <c r="K64" s="29">
        <v>0</v>
      </c>
      <c r="L64" s="29">
        <v>100000</v>
      </c>
      <c r="M64" s="30">
        <f t="shared" si="0"/>
        <v>100000</v>
      </c>
      <c r="N64" s="29">
        <v>0</v>
      </c>
      <c r="O64" s="29">
        <v>0</v>
      </c>
      <c r="P64" s="30">
        <f>O64-N64</f>
        <v>0</v>
      </c>
      <c r="Q64" s="29">
        <v>0</v>
      </c>
      <c r="R64" s="29">
        <v>0</v>
      </c>
      <c r="S64" s="30">
        <f>R64-Q64</f>
        <v>0</v>
      </c>
      <c r="T64" s="29">
        <v>0</v>
      </c>
      <c r="U64" s="29">
        <v>0</v>
      </c>
      <c r="V64" s="30">
        <f>U64-T64</f>
        <v>0</v>
      </c>
      <c r="W64" s="29">
        <f>G64+J64+M64+P64+S64+V64</f>
        <v>400000</v>
      </c>
    </row>
    <row r="65" spans="1:23" ht="15">
      <c r="A65" s="41"/>
      <c r="B65" s="41"/>
      <c r="C65" s="41"/>
      <c r="D65" s="42"/>
      <c r="E65" s="43"/>
      <c r="F65" s="43"/>
      <c r="G65" s="44"/>
      <c r="H65" s="43"/>
      <c r="I65" s="43"/>
      <c r="J65" s="44"/>
      <c r="K65" s="43"/>
      <c r="L65" s="43"/>
      <c r="M65" s="44"/>
      <c r="N65" s="43"/>
      <c r="O65" s="43"/>
      <c r="P65" s="44"/>
      <c r="Q65" s="43"/>
      <c r="R65" s="43"/>
      <c r="S65" s="44"/>
      <c r="T65" s="43"/>
      <c r="U65" s="43"/>
      <c r="V65" s="44"/>
      <c r="W65" s="43"/>
    </row>
    <row r="66" spans="1:23" ht="15">
      <c r="A66" s="69" t="s">
        <v>46</v>
      </c>
      <c r="B66" s="69" t="s">
        <v>47</v>
      </c>
      <c r="C66" s="70" t="s">
        <v>8</v>
      </c>
      <c r="D66" s="71" t="s">
        <v>48</v>
      </c>
      <c r="E66" s="68">
        <v>2023</v>
      </c>
      <c r="F66" s="68"/>
      <c r="G66" s="68"/>
      <c r="H66" s="68">
        <v>2024</v>
      </c>
      <c r="I66" s="68"/>
      <c r="J66" s="68"/>
      <c r="K66" s="68">
        <v>2025</v>
      </c>
      <c r="L66" s="68"/>
      <c r="M66" s="68"/>
      <c r="N66" s="68">
        <v>2026</v>
      </c>
      <c r="O66" s="68"/>
      <c r="P66" s="68"/>
      <c r="Q66" s="68">
        <v>2027</v>
      </c>
      <c r="R66" s="68"/>
      <c r="S66" s="68"/>
      <c r="T66" s="68">
        <v>2028</v>
      </c>
      <c r="U66" s="68"/>
      <c r="V66" s="68"/>
      <c r="W66" s="45" t="s">
        <v>49</v>
      </c>
    </row>
    <row r="67" spans="1:23" ht="15">
      <c r="A67" s="64"/>
      <c r="B67" s="64"/>
      <c r="C67" s="65"/>
      <c r="D67" s="67"/>
      <c r="E67" s="24" t="s">
        <v>3</v>
      </c>
      <c r="F67" s="24" t="s">
        <v>4</v>
      </c>
      <c r="G67" s="24" t="s">
        <v>42</v>
      </c>
      <c r="H67" s="24" t="s">
        <v>3</v>
      </c>
      <c r="I67" s="24" t="s">
        <v>4</v>
      </c>
      <c r="J67" s="24" t="s">
        <v>42</v>
      </c>
      <c r="K67" s="24" t="s">
        <v>3</v>
      </c>
      <c r="L67" s="24" t="s">
        <v>4</v>
      </c>
      <c r="M67" s="24" t="s">
        <v>42</v>
      </c>
      <c r="N67" s="24" t="s">
        <v>3</v>
      </c>
      <c r="O67" s="24" t="s">
        <v>4</v>
      </c>
      <c r="P67" s="24" t="s">
        <v>42</v>
      </c>
      <c r="Q67" s="24" t="s">
        <v>3</v>
      </c>
      <c r="R67" s="24" t="s">
        <v>4</v>
      </c>
      <c r="S67" s="24" t="s">
        <v>42</v>
      </c>
      <c r="T67" s="24" t="s">
        <v>3</v>
      </c>
      <c r="U67" s="24" t="s">
        <v>4</v>
      </c>
      <c r="V67" s="24" t="s">
        <v>42</v>
      </c>
      <c r="W67" s="24" t="s">
        <v>43</v>
      </c>
    </row>
    <row r="68" spans="1:23" ht="15">
      <c r="A68" s="27" t="s">
        <v>50</v>
      </c>
      <c r="B68" s="27" t="s">
        <v>2</v>
      </c>
      <c r="C68" s="27" t="s">
        <v>51</v>
      </c>
      <c r="D68" s="28" t="s">
        <v>95</v>
      </c>
      <c r="E68" s="29">
        <v>0</v>
      </c>
      <c r="F68" s="29">
        <v>0</v>
      </c>
      <c r="G68" s="30">
        <f>F68-E68</f>
        <v>0</v>
      </c>
      <c r="H68" s="29">
        <v>2500000</v>
      </c>
      <c r="I68" s="29">
        <f>H68-175000</f>
        <v>2325000</v>
      </c>
      <c r="J68" s="30">
        <f>I68-H68</f>
        <v>-175000</v>
      </c>
      <c r="K68" s="29">
        <v>2500000</v>
      </c>
      <c r="L68" s="29">
        <f>K68-175000</f>
        <v>2325000</v>
      </c>
      <c r="M68" s="30">
        <f>L68-K68</f>
        <v>-175000</v>
      </c>
      <c r="N68" s="29">
        <v>2500000</v>
      </c>
      <c r="O68" s="29">
        <f>N68-175000</f>
        <v>2325000</v>
      </c>
      <c r="P68" s="30">
        <f>O68-N68</f>
        <v>-175000</v>
      </c>
      <c r="Q68" s="29">
        <v>2500000</v>
      </c>
      <c r="R68" s="29">
        <f>Q68-175000</f>
        <v>2325000</v>
      </c>
      <c r="S68" s="30">
        <f>R68-Q68</f>
        <v>-175000</v>
      </c>
      <c r="T68" s="29">
        <v>2500000</v>
      </c>
      <c r="U68" s="29">
        <f>T68-175000</f>
        <v>2325000</v>
      </c>
      <c r="V68" s="30">
        <f>U68-T68</f>
        <v>-175000</v>
      </c>
      <c r="W68" s="29">
        <f>G68+J68+M68+P68+S68+V68</f>
        <v>-875000</v>
      </c>
    </row>
    <row r="70" spans="4:23" s="25" customFormat="1" ht="15">
      <c r="D70" s="35"/>
      <c r="F70" s="36" t="s">
        <v>63</v>
      </c>
      <c r="G70" s="37">
        <f>SUM(G62:G63,G68)</f>
        <v>0</v>
      </c>
      <c r="J70" s="37">
        <f>SUM(J62:J63,J68)</f>
        <v>0</v>
      </c>
      <c r="M70" s="37">
        <f>SUM(M62:M63,M68)</f>
        <v>0</v>
      </c>
      <c r="P70" s="37">
        <f>SUM(P62:P63,P68)</f>
        <v>0</v>
      </c>
      <c r="S70" s="37">
        <f>SUM(S62:S63,S68)</f>
        <v>0</v>
      </c>
      <c r="V70" s="37">
        <f>SUM(V62:V63,V68)</f>
        <v>0</v>
      </c>
      <c r="W70" s="37">
        <f>SUM(W62:W63,W68)</f>
        <v>0</v>
      </c>
    </row>
    <row r="71" spans="4:23" s="25" customFormat="1" ht="15">
      <c r="D71" s="35"/>
      <c r="F71" s="46" t="s">
        <v>96</v>
      </c>
      <c r="G71" s="37">
        <f>G64</f>
        <v>0</v>
      </c>
      <c r="J71" s="37">
        <f>J64</f>
        <v>300000</v>
      </c>
      <c r="M71" s="37">
        <f>M64</f>
        <v>100000</v>
      </c>
      <c r="P71" s="37">
        <f>P64</f>
        <v>0</v>
      </c>
      <c r="S71" s="37">
        <f>S64</f>
        <v>0</v>
      </c>
      <c r="V71" s="37">
        <f>V64</f>
        <v>0</v>
      </c>
      <c r="W71" s="37">
        <f>W64</f>
        <v>400000</v>
      </c>
    </row>
    <row r="72" ht="15">
      <c r="D72" s="22"/>
    </row>
    <row r="73" ht="15">
      <c r="D73" s="22"/>
    </row>
    <row r="74" ht="15">
      <c r="D74" s="22"/>
    </row>
  </sheetData>
  <mergeCells count="110">
    <mergeCell ref="T52:V52"/>
    <mergeCell ref="A60:A61"/>
    <mergeCell ref="B60:B61"/>
    <mergeCell ref="C60:C61"/>
    <mergeCell ref="D60:D61"/>
    <mergeCell ref="E60:G60"/>
    <mergeCell ref="H60:J60"/>
    <mergeCell ref="K66:M66"/>
    <mergeCell ref="N66:P66"/>
    <mergeCell ref="Q66:S66"/>
    <mergeCell ref="T66:V66"/>
    <mergeCell ref="K60:M60"/>
    <mergeCell ref="N60:P60"/>
    <mergeCell ref="Q60:S60"/>
    <mergeCell ref="T60:V60"/>
    <mergeCell ref="A66:A67"/>
    <mergeCell ref="B66:B67"/>
    <mergeCell ref="C66:C67"/>
    <mergeCell ref="D66:D67"/>
    <mergeCell ref="E66:G66"/>
    <mergeCell ref="H66:J66"/>
    <mergeCell ref="A52:A53"/>
    <mergeCell ref="B52:B53"/>
    <mergeCell ref="C52:C53"/>
    <mergeCell ref="D52:D53"/>
    <mergeCell ref="E52:G52"/>
    <mergeCell ref="H52:J52"/>
    <mergeCell ref="K52:M52"/>
    <mergeCell ref="N52:P52"/>
    <mergeCell ref="Q52:S52"/>
    <mergeCell ref="T41:V41"/>
    <mergeCell ref="A45:A46"/>
    <mergeCell ref="B45:B46"/>
    <mergeCell ref="C45:C46"/>
    <mergeCell ref="D45:D46"/>
    <mergeCell ref="E45:G45"/>
    <mergeCell ref="H45:J45"/>
    <mergeCell ref="K45:M45"/>
    <mergeCell ref="N45:P45"/>
    <mergeCell ref="Q45:S45"/>
    <mergeCell ref="T45:V45"/>
    <mergeCell ref="A41:A42"/>
    <mergeCell ref="B41:B42"/>
    <mergeCell ref="C41:C42"/>
    <mergeCell ref="D41:D42"/>
    <mergeCell ref="E41:G41"/>
    <mergeCell ref="H41:J41"/>
    <mergeCell ref="K41:M41"/>
    <mergeCell ref="N41:P41"/>
    <mergeCell ref="Q41:S41"/>
    <mergeCell ref="T26:V26"/>
    <mergeCell ref="A34:A35"/>
    <mergeCell ref="B34:B35"/>
    <mergeCell ref="C34:C35"/>
    <mergeCell ref="D34:D35"/>
    <mergeCell ref="E34:G34"/>
    <mergeCell ref="H34:J34"/>
    <mergeCell ref="K34:M34"/>
    <mergeCell ref="N34:P34"/>
    <mergeCell ref="Q34:S34"/>
    <mergeCell ref="T34:V34"/>
    <mergeCell ref="A26:A27"/>
    <mergeCell ref="B26:B27"/>
    <mergeCell ref="C26:C27"/>
    <mergeCell ref="D26:D27"/>
    <mergeCell ref="E26:G26"/>
    <mergeCell ref="H26:J26"/>
    <mergeCell ref="K26:M26"/>
    <mergeCell ref="N26:P26"/>
    <mergeCell ref="Q26:S26"/>
    <mergeCell ref="T15:V15"/>
    <mergeCell ref="A19:A20"/>
    <mergeCell ref="B19:B20"/>
    <mergeCell ref="C19:C20"/>
    <mergeCell ref="D19:D20"/>
    <mergeCell ref="E19:G19"/>
    <mergeCell ref="H19:J19"/>
    <mergeCell ref="K19:M19"/>
    <mergeCell ref="N19:P19"/>
    <mergeCell ref="Q19:S19"/>
    <mergeCell ref="T19:V19"/>
    <mergeCell ref="A15:A16"/>
    <mergeCell ref="B15:B16"/>
    <mergeCell ref="C15:C16"/>
    <mergeCell ref="D15:D16"/>
    <mergeCell ref="E15:G15"/>
    <mergeCell ref="H15:J15"/>
    <mergeCell ref="K15:M15"/>
    <mergeCell ref="N15:P15"/>
    <mergeCell ref="Q15:S15"/>
    <mergeCell ref="K5:M5"/>
    <mergeCell ref="N5:P5"/>
    <mergeCell ref="Q5:S5"/>
    <mergeCell ref="T5:V5"/>
    <mergeCell ref="A11:A12"/>
    <mergeCell ref="B11:B12"/>
    <mergeCell ref="C11:C12"/>
    <mergeCell ref="D11:D12"/>
    <mergeCell ref="E11:G11"/>
    <mergeCell ref="H11:J11"/>
    <mergeCell ref="A5:A6"/>
    <mergeCell ref="B5:B6"/>
    <mergeCell ref="C5:C6"/>
    <mergeCell ref="D5:D6"/>
    <mergeCell ref="E5:G5"/>
    <mergeCell ref="H5:J5"/>
    <mergeCell ref="K11:M11"/>
    <mergeCell ref="N11:P11"/>
    <mergeCell ref="Q11:S11"/>
    <mergeCell ref="T11:V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Price, Rea</dc:creator>
  <cp:keywords/>
  <dc:description/>
  <cp:lastModifiedBy>McDevitt, Peter</cp:lastModifiedBy>
  <cp:lastPrinted>2022-12-13T23:05:57Z</cp:lastPrinted>
  <dcterms:created xsi:type="dcterms:W3CDTF">2022-12-09T15:46:27Z</dcterms:created>
  <dcterms:modified xsi:type="dcterms:W3CDTF">2022-12-16T14:41:14Z</dcterms:modified>
  <cp:category/>
  <cp:version/>
  <cp:contentType/>
  <cp:contentStatus/>
</cp:coreProperties>
</file>